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2.xml" ContentType="application/vnd.openxmlformats-officedocument.spreadsheetml.chart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3.xml" ContentType="application/vnd.openxmlformats-officedocument.spreadsheetml.chartsheet+xml"/>
  <Override PartName="/xl/worksheets/sheet8.xml" ContentType="application/vnd.openxmlformats-officedocument.spreadsheetml.worksheet+xml"/>
  <Override PartName="/xl/chartsheets/sheet4.xml" ContentType="application/vnd.openxmlformats-officedocument.spreadsheetml.chartsheet+xml"/>
  <Override PartName="/xl/worksheets/sheet9.xml" ContentType="application/vnd.openxmlformats-officedocument.spreadsheetml.worksheet+xml"/>
  <Override PartName="/xl/chartsheets/sheet5.xml" ContentType="application/vnd.openxmlformats-officedocument.spreadsheetml.chartsheet+xml"/>
  <Override PartName="/xl/worksheets/sheet10.xml" ContentType="application/vnd.openxmlformats-officedocument.spreadsheetml.worksheet+xml"/>
  <Override PartName="/xl/chartsheets/sheet6.xml" ContentType="application/vnd.openxmlformats-officedocument.spreadsheetml.chartsheet+xml"/>
  <Override PartName="/xl/worksheets/sheet11.xml" ContentType="application/vnd.openxmlformats-officedocument.spreadsheetml.worksheet+xml"/>
  <Override PartName="/xl/chartsheets/sheet7.xml" ContentType="application/vnd.openxmlformats-officedocument.spreadsheetml.chart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8.xml" ContentType="application/vnd.openxmlformats-officedocument.spreadsheetml.chart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chartsheets/sheet9.xml" ContentType="application/vnd.openxmlformats-officedocument.spreadsheetml.chartsheet+xml"/>
  <Override PartName="/xl/worksheets/sheet16.xml" ContentType="application/vnd.openxmlformats-officedocument.spreadsheetml.worksheet+xml"/>
  <Override PartName="/xl/chartsheets/sheet10.xml" ContentType="application/vnd.openxmlformats-officedocument.spreadsheetml.chartsheet+xml"/>
  <Override PartName="/xl/worksheets/sheet17.xml" ContentType="application/vnd.openxmlformats-officedocument.spreadsheetml.worksheet+xml"/>
  <Override PartName="/xl/chartsheets/sheet11.xml" ContentType="application/vnd.openxmlformats-officedocument.spreadsheetml.chartsheet+xml"/>
  <Override PartName="/xl/worksheets/sheet18.xml" ContentType="application/vnd.openxmlformats-officedocument.spreadsheetml.worksheet+xml"/>
  <Override PartName="/xl/chartsheets/sheet12.xml" ContentType="application/vnd.openxmlformats-officedocument.spreadsheetml.chartsheet+xml"/>
  <Override PartName="/xl/worksheets/sheet19.xml" ContentType="application/vnd.openxmlformats-officedocument.spreadsheetml.worksheet+xml"/>
  <Override PartName="/xl/chartsheets/sheet13.xml" ContentType="application/vnd.openxmlformats-officedocument.spreadsheetml.chartsheet+xml"/>
  <Override PartName="/xl/worksheets/sheet20.xml" ContentType="application/vnd.openxmlformats-officedocument.spreadsheetml.worksheet+xml"/>
  <Override PartName="/xl/chartsheets/sheet14.xml" ContentType="application/vnd.openxmlformats-officedocument.spreadsheetml.chartsheet+xml"/>
  <Override PartName="/xl/worksheets/sheet21.xml" ContentType="application/vnd.openxmlformats-officedocument.spreadsheetml.worksheet+xml"/>
  <Override PartName="/xl/chartsheets/sheet15.xml" ContentType="application/vnd.openxmlformats-officedocument.spreadsheetml.chartsheet+xml"/>
  <Override PartName="/xl/worksheets/sheet22.xml" ContentType="application/vnd.openxmlformats-officedocument.spreadsheetml.worksheet+xml"/>
  <Override PartName="/xl/chartsheets/sheet16.xml" ContentType="application/vnd.openxmlformats-officedocument.spreadsheetml.chart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chartsheets/sheet17.xml" ContentType="application/vnd.openxmlformats-officedocument.spreadsheetml.chartsheet+xml"/>
  <Override PartName="/xl/worksheets/sheet25.xml" ContentType="application/vnd.openxmlformats-officedocument.spreadsheetml.worksheet+xml"/>
  <Override PartName="/xl/chartsheets/sheet18.xml" ContentType="application/vnd.openxmlformats-officedocument.spreadsheetml.chartsheet+xml"/>
  <Override PartName="/xl/worksheets/sheet26.xml" ContentType="application/vnd.openxmlformats-officedocument.spreadsheetml.worksheet+xml"/>
  <Override PartName="/xl/chartsheets/sheet19.xml" ContentType="application/vnd.openxmlformats-officedocument.spreadsheetml.chartsheet+xml"/>
  <Override PartName="/xl/worksheets/sheet27.xml" ContentType="application/vnd.openxmlformats-officedocument.spreadsheetml.worksheet+xml"/>
  <Override PartName="/xl/chartsheets/sheet20.xml" ContentType="application/vnd.openxmlformats-officedocument.spreadsheetml.chartsheet+xml"/>
  <Override PartName="/xl/worksheets/sheet28.xml" ContentType="application/vnd.openxmlformats-officedocument.spreadsheetml.worksheet+xml"/>
  <Override PartName="/xl/chartsheets/sheet21.xml" ContentType="application/vnd.openxmlformats-officedocument.spreadsheetml.chartsheet+xml"/>
  <Override PartName="/xl/worksheets/sheet29.xml" ContentType="application/vnd.openxmlformats-officedocument.spreadsheetml.worksheet+xml"/>
  <Override PartName="/xl/chartsheets/sheet22.xml" ContentType="application/vnd.openxmlformats-officedocument.spreadsheetml.chartsheet+xml"/>
  <Override PartName="/xl/worksheets/sheet30.xml" ContentType="application/vnd.openxmlformats-officedocument.spreadsheetml.worksheet+xml"/>
  <Override PartName="/xl/chartsheets/sheet2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60" yWindow="204" windowWidth="11640" windowHeight="6456"/>
  </bookViews>
  <sheets>
    <sheet name="ÍNDICE" sheetId="32" r:id="rId1"/>
    <sheet name="DATOS PERSONALES" sheetId="59" r:id="rId2"/>
    <sheet name="C. Rama" sheetId="58" r:id="rId3"/>
    <sheet name="Gráfico-C. Rama" sheetId="62" r:id="rId4"/>
    <sheet name="D. Centro" sheetId="60" r:id="rId5"/>
    <sheet name="E. Campus" sheetId="61" r:id="rId6"/>
    <sheet name="Gráfico-E. Campus" sheetId="63" r:id="rId7"/>
    <sheet name="VALORACIÓN TITULACIÓN" sheetId="47" r:id="rId8"/>
    <sheet name="P2" sheetId="30" r:id="rId9"/>
    <sheet name="Gráfico-P2" sheetId="64" r:id="rId10"/>
    <sheet name="P4" sheetId="6" r:id="rId11"/>
    <sheet name="Gráfico-P4" sheetId="65" r:id="rId12"/>
    <sheet name="P5" sheetId="34" r:id="rId13"/>
    <sheet name="Gráfico-P5" sheetId="66" r:id="rId14"/>
    <sheet name="P7" sheetId="35" r:id="rId15"/>
    <sheet name="Gráfico-P7" sheetId="67" r:id="rId16"/>
    <sheet name="P8" sheetId="50" r:id="rId17"/>
    <sheet name="Gráfico-P8" sheetId="68" r:id="rId18"/>
    <sheet name="TRÁNSITO VIDA LABORAL" sheetId="48" r:id="rId19"/>
    <sheet name="P13" sheetId="51" r:id="rId20"/>
    <sheet name="Gráfico-P13" sheetId="69" r:id="rId21"/>
    <sheet name="PRIMER EMPLEO" sheetId="24" r:id="rId22"/>
    <sheet name="P16" sheetId="10" r:id="rId23"/>
    <sheet name="Gráfico-P16" sheetId="70" r:id="rId24"/>
    <sheet name="P17" sheetId="52" r:id="rId25"/>
    <sheet name="Gráfico-P17" sheetId="71" r:id="rId26"/>
    <sheet name="P19" sheetId="45" r:id="rId27"/>
    <sheet name="Gráfico-P19" sheetId="72" r:id="rId28"/>
    <sheet name="P20" sheetId="53" r:id="rId29"/>
    <sheet name="Gráfico-P20" sheetId="73" r:id="rId30"/>
    <sheet name="P22" sheetId="12" r:id="rId31"/>
    <sheet name="Gráfico-P22" sheetId="74" r:id="rId32"/>
    <sheet name="P24" sheetId="27" r:id="rId33"/>
    <sheet name="Gráfico-P24" sheetId="75" r:id="rId34"/>
    <sheet name="P25" sheetId="14" r:id="rId35"/>
    <sheet name="Gráfico-P25" sheetId="76" r:id="rId36"/>
    <sheet name="P26" sheetId="56" r:id="rId37"/>
    <sheet name="Gráfico-P26" sheetId="77" r:id="rId38"/>
    <sheet name="EMPLEO ACTUAL" sheetId="25" r:id="rId39"/>
    <sheet name="P27" sheetId="31" r:id="rId40"/>
    <sheet name="Gráfico-P27" sheetId="78" r:id="rId41"/>
    <sheet name="P27.1" sheetId="54" r:id="rId42"/>
    <sheet name="Gráfico-P27.1" sheetId="79" r:id="rId43"/>
    <sheet name="P32" sheetId="55" r:id="rId44"/>
    <sheet name="Gráfico-P32" sheetId="80" r:id="rId45"/>
    <sheet name="P34" sheetId="16" r:id="rId46"/>
    <sheet name="Gráfico-P34" sheetId="81" r:id="rId47"/>
    <sheet name="P36" sheetId="28" r:id="rId48"/>
    <sheet name="Gráfico-P36" sheetId="82" r:id="rId49"/>
    <sheet name="P37" sheetId="19" r:id="rId50"/>
    <sheet name="Gráfico-P37" sheetId="83" r:id="rId51"/>
    <sheet name="P38" sheetId="57" r:id="rId52"/>
    <sheet name="Gráfico-P38" sheetId="84" r:id="rId53"/>
  </sheets>
  <calcPr calcId="152511"/>
</workbook>
</file>

<file path=xl/calcChain.xml><?xml version="1.0" encoding="utf-8"?>
<calcChain xmlns="http://schemas.openxmlformats.org/spreadsheetml/2006/main">
  <c r="F13" i="19" l="1"/>
  <c r="D13" i="19"/>
  <c r="H12" i="19"/>
  <c r="G12" i="19" s="1"/>
  <c r="H11" i="19"/>
  <c r="G11" i="19"/>
  <c r="E11" i="19"/>
  <c r="H10" i="19"/>
  <c r="G10" i="19" s="1"/>
  <c r="H9" i="19"/>
  <c r="E9" i="19" s="1"/>
  <c r="G9" i="19"/>
  <c r="H8" i="19"/>
  <c r="E8" i="19" s="1"/>
  <c r="G8" i="19"/>
  <c r="H7" i="19"/>
  <c r="G7" i="19" s="1"/>
  <c r="H6" i="19"/>
  <c r="G6" i="19" s="1"/>
  <c r="H5" i="19"/>
  <c r="F22" i="28"/>
  <c r="D22" i="28"/>
  <c r="H21" i="28"/>
  <c r="E21" i="28" s="1"/>
  <c r="G21" i="28"/>
  <c r="H20" i="28"/>
  <c r="G20" i="28"/>
  <c r="E20" i="28"/>
  <c r="H19" i="28"/>
  <c r="G19" i="28" s="1"/>
  <c r="H18" i="28"/>
  <c r="E18" i="28" s="1"/>
  <c r="H17" i="28"/>
  <c r="G17" i="28" s="1"/>
  <c r="E17" i="28"/>
  <c r="H16" i="28"/>
  <c r="G16" i="28" s="1"/>
  <c r="E16" i="28"/>
  <c r="H15" i="28"/>
  <c r="G15" i="28" s="1"/>
  <c r="H14" i="28"/>
  <c r="E14" i="28" s="1"/>
  <c r="G14" i="28"/>
  <c r="H13" i="28"/>
  <c r="G13" i="28" s="1"/>
  <c r="H12" i="28"/>
  <c r="E12" i="28" s="1"/>
  <c r="H11" i="28"/>
  <c r="E11" i="28" s="1"/>
  <c r="G11" i="28"/>
  <c r="H10" i="28"/>
  <c r="E10" i="28" s="1"/>
  <c r="H9" i="28"/>
  <c r="E9" i="28" s="1"/>
  <c r="H8" i="28"/>
  <c r="G8" i="28"/>
  <c r="E8" i="28"/>
  <c r="H7" i="28"/>
  <c r="G7" i="28" s="1"/>
  <c r="H6" i="28"/>
  <c r="G6" i="28"/>
  <c r="E6" i="28"/>
  <c r="H5" i="28"/>
  <c r="G5" i="28" s="1"/>
  <c r="E5" i="28"/>
  <c r="F7" i="16"/>
  <c r="D7" i="16"/>
  <c r="H6" i="16"/>
  <c r="G6" i="16" s="1"/>
  <c r="E6" i="16"/>
  <c r="H5" i="16"/>
  <c r="E5" i="16"/>
  <c r="F8" i="55"/>
  <c r="D8" i="55"/>
  <c r="H7" i="55"/>
  <c r="E7" i="55" s="1"/>
  <c r="H6" i="55"/>
  <c r="G6" i="55" s="1"/>
  <c r="E6" i="55"/>
  <c r="H5" i="55"/>
  <c r="H8" i="55" s="1"/>
  <c r="F7" i="54"/>
  <c r="D7" i="54"/>
  <c r="H6" i="54"/>
  <c r="E6" i="54" s="1"/>
  <c r="H5" i="54"/>
  <c r="H7" i="54" s="1"/>
  <c r="F7" i="31"/>
  <c r="D7" i="31"/>
  <c r="H6" i="31"/>
  <c r="E6" i="31" s="1"/>
  <c r="H5" i="31"/>
  <c r="G5" i="31" s="1"/>
  <c r="F13" i="14"/>
  <c r="D13" i="14"/>
  <c r="H12" i="14"/>
  <c r="G12" i="14" s="1"/>
  <c r="H11" i="14"/>
  <c r="G11" i="14" s="1"/>
  <c r="H10" i="14"/>
  <c r="E10" i="14" s="1"/>
  <c r="G10" i="14"/>
  <c r="H9" i="14"/>
  <c r="G9" i="14" s="1"/>
  <c r="H8" i="14"/>
  <c r="E8" i="14" s="1"/>
  <c r="H7" i="14"/>
  <c r="G7" i="14" s="1"/>
  <c r="H6" i="14"/>
  <c r="E6" i="14" s="1"/>
  <c r="H5" i="14"/>
  <c r="G5" i="14" s="1"/>
  <c r="F22" i="27"/>
  <c r="H21" i="27"/>
  <c r="H20" i="27"/>
  <c r="E20" i="27" s="1"/>
  <c r="H19" i="27"/>
  <c r="H18" i="27"/>
  <c r="E18" i="27" s="1"/>
  <c r="H17" i="27"/>
  <c r="G17" i="27" s="1"/>
  <c r="H16" i="27"/>
  <c r="G16" i="27" s="1"/>
  <c r="G19" i="27"/>
  <c r="G21" i="27"/>
  <c r="E17" i="27"/>
  <c r="E19" i="27"/>
  <c r="E21" i="27"/>
  <c r="D22" i="27"/>
  <c r="H15" i="27"/>
  <c r="E15" i="27" s="1"/>
  <c r="G15" i="27"/>
  <c r="H14" i="27"/>
  <c r="G14" i="27" s="1"/>
  <c r="H13" i="27"/>
  <c r="G13" i="27" s="1"/>
  <c r="H12" i="27"/>
  <c r="E12" i="27" s="1"/>
  <c r="H11" i="27"/>
  <c r="G11" i="27"/>
  <c r="E11" i="27"/>
  <c r="H10" i="27"/>
  <c r="E10" i="27" s="1"/>
  <c r="H9" i="27"/>
  <c r="G9" i="27" s="1"/>
  <c r="H8" i="27"/>
  <c r="G8" i="27" s="1"/>
  <c r="H7" i="27"/>
  <c r="G7" i="27" s="1"/>
  <c r="H6" i="27"/>
  <c r="G6" i="27" s="1"/>
  <c r="H5" i="27"/>
  <c r="H22" i="27" s="1"/>
  <c r="E5" i="27"/>
  <c r="F7" i="12"/>
  <c r="D7" i="12"/>
  <c r="H6" i="12"/>
  <c r="G6" i="12" s="1"/>
  <c r="H5" i="12"/>
  <c r="H7" i="12" s="1"/>
  <c r="E5" i="12"/>
  <c r="F7" i="53"/>
  <c r="D7" i="53"/>
  <c r="H6" i="53"/>
  <c r="G6" i="53" s="1"/>
  <c r="H5" i="53"/>
  <c r="H7" i="53" s="1"/>
  <c r="H15" i="45"/>
  <c r="H14" i="45"/>
  <c r="H13" i="45"/>
  <c r="E13" i="45" s="1"/>
  <c r="H12" i="45"/>
  <c r="E12" i="45" s="1"/>
  <c r="H11" i="45"/>
  <c r="G11" i="45" s="1"/>
  <c r="H10" i="45"/>
  <c r="E10" i="45" s="1"/>
  <c r="H9" i="45"/>
  <c r="G9" i="45" s="1"/>
  <c r="F16" i="45"/>
  <c r="G14" i="45"/>
  <c r="G15" i="45"/>
  <c r="E14" i="45"/>
  <c r="E15" i="45"/>
  <c r="D16" i="45"/>
  <c r="H8" i="45"/>
  <c r="E8" i="45" s="1"/>
  <c r="H7" i="45"/>
  <c r="G7" i="45" s="1"/>
  <c r="H6" i="45"/>
  <c r="G6" i="45" s="1"/>
  <c r="H5" i="45"/>
  <c r="F8" i="52"/>
  <c r="D8" i="52"/>
  <c r="H7" i="52"/>
  <c r="G7" i="52" s="1"/>
  <c r="H6" i="52"/>
  <c r="G6" i="52" s="1"/>
  <c r="H5" i="52"/>
  <c r="H8" i="52" s="1"/>
  <c r="E8" i="52" s="1"/>
  <c r="H7" i="6"/>
  <c r="F7" i="6"/>
  <c r="D7" i="6"/>
  <c r="H7" i="35"/>
  <c r="F7" i="35"/>
  <c r="D7" i="35"/>
  <c r="H7" i="51"/>
  <c r="F7" i="51"/>
  <c r="D7" i="51"/>
  <c r="F9" i="10"/>
  <c r="D9" i="10"/>
  <c r="H7" i="10"/>
  <c r="E7" i="10" s="1"/>
  <c r="H8" i="10"/>
  <c r="E8" i="10" s="1"/>
  <c r="H6" i="10"/>
  <c r="G6" i="10"/>
  <c r="E6" i="10"/>
  <c r="H5" i="10"/>
  <c r="G5" i="10" s="1"/>
  <c r="H6" i="51"/>
  <c r="G6" i="51"/>
  <c r="E6" i="51"/>
  <c r="H5" i="51"/>
  <c r="E5" i="51" s="1"/>
  <c r="G5" i="51"/>
  <c r="H6" i="35"/>
  <c r="G6" i="35"/>
  <c r="E6" i="35"/>
  <c r="H5" i="35"/>
  <c r="G5" i="35" s="1"/>
  <c r="F10" i="61"/>
  <c r="D10" i="61"/>
  <c r="H9" i="61"/>
  <c r="G9" i="61" s="1"/>
  <c r="E9" i="61"/>
  <c r="H8" i="61"/>
  <c r="G8" i="61" s="1"/>
  <c r="H7" i="61"/>
  <c r="G7" i="61" s="1"/>
  <c r="H6" i="61"/>
  <c r="E6" i="61" s="1"/>
  <c r="G6" i="61"/>
  <c r="H5" i="61"/>
  <c r="G5" i="61"/>
  <c r="E5" i="61"/>
  <c r="E12" i="19" l="1"/>
  <c r="E10" i="19"/>
  <c r="E7" i="19"/>
  <c r="H13" i="19"/>
  <c r="E13" i="19" s="1"/>
  <c r="E5" i="19"/>
  <c r="G5" i="19"/>
  <c r="E6" i="19"/>
  <c r="G12" i="28"/>
  <c r="G9" i="28"/>
  <c r="E19" i="28"/>
  <c r="H22" i="28"/>
  <c r="G22" i="28" s="1"/>
  <c r="G18" i="28"/>
  <c r="G10" i="28"/>
  <c r="E13" i="28"/>
  <c r="E22" i="28"/>
  <c r="E7" i="28"/>
  <c r="E15" i="28"/>
  <c r="H7" i="16"/>
  <c r="E7" i="16" s="1"/>
  <c r="G5" i="16"/>
  <c r="G7" i="55"/>
  <c r="E5" i="55"/>
  <c r="G5" i="55"/>
  <c r="E8" i="55"/>
  <c r="G8" i="55"/>
  <c r="G6" i="54"/>
  <c r="E7" i="54"/>
  <c r="G7" i="54"/>
  <c r="E5" i="54"/>
  <c r="G5" i="54"/>
  <c r="G6" i="31"/>
  <c r="E5" i="31"/>
  <c r="H7" i="31"/>
  <c r="G7" i="31" s="1"/>
  <c r="E5" i="14"/>
  <c r="E12" i="14"/>
  <c r="E9" i="14"/>
  <c r="G8" i="14"/>
  <c r="E11" i="14"/>
  <c r="H13" i="14"/>
  <c r="E13" i="14" s="1"/>
  <c r="G6" i="14"/>
  <c r="E7" i="14"/>
  <c r="G20" i="27"/>
  <c r="E7" i="27"/>
  <c r="G18" i="27"/>
  <c r="E16" i="27"/>
  <c r="G12" i="27"/>
  <c r="G10" i="27"/>
  <c r="E6" i="27"/>
  <c r="E14" i="27"/>
  <c r="E13" i="27"/>
  <c r="E22" i="27"/>
  <c r="G5" i="27"/>
  <c r="E8" i="27"/>
  <c r="E9" i="27"/>
  <c r="E6" i="12"/>
  <c r="G7" i="12"/>
  <c r="E7" i="12"/>
  <c r="G5" i="12"/>
  <c r="E6" i="53"/>
  <c r="E5" i="53"/>
  <c r="E7" i="53"/>
  <c r="G7" i="53"/>
  <c r="G5" i="53"/>
  <c r="E9" i="45"/>
  <c r="G13" i="45"/>
  <c r="G12" i="45"/>
  <c r="E7" i="45"/>
  <c r="E11" i="45"/>
  <c r="G10" i="45"/>
  <c r="G8" i="45"/>
  <c r="H16" i="45"/>
  <c r="E16" i="45" s="1"/>
  <c r="E6" i="45"/>
  <c r="G5" i="45"/>
  <c r="E5" i="45"/>
  <c r="E7" i="52"/>
  <c r="G5" i="52"/>
  <c r="G8" i="52"/>
  <c r="E6" i="52"/>
  <c r="E5" i="52"/>
  <c r="G8" i="10"/>
  <c r="G7" i="10"/>
  <c r="H9" i="10"/>
  <c r="E9" i="10" s="1"/>
  <c r="E5" i="10"/>
  <c r="E7" i="51"/>
  <c r="G7" i="51"/>
  <c r="E7" i="35"/>
  <c r="E5" i="35"/>
  <c r="E8" i="61"/>
  <c r="H10" i="61"/>
  <c r="E10" i="61" s="1"/>
  <c r="E7" i="61"/>
  <c r="G10" i="61"/>
  <c r="H10" i="58"/>
  <c r="F10" i="58"/>
  <c r="D10" i="58"/>
  <c r="F24" i="60"/>
  <c r="D24" i="60"/>
  <c r="H8" i="60"/>
  <c r="E8" i="60" s="1"/>
  <c r="G8" i="60"/>
  <c r="H7" i="60"/>
  <c r="E7" i="60" s="1"/>
  <c r="G7" i="60"/>
  <c r="H12" i="60"/>
  <c r="E12" i="60" s="1"/>
  <c r="H11" i="60"/>
  <c r="E11" i="60" s="1"/>
  <c r="H5" i="60"/>
  <c r="E5" i="60" s="1"/>
  <c r="H19" i="60"/>
  <c r="E19" i="60" s="1"/>
  <c r="H18" i="60"/>
  <c r="E18" i="60" s="1"/>
  <c r="H6" i="60"/>
  <c r="E6" i="60" s="1"/>
  <c r="H13" i="60"/>
  <c r="E13" i="60" s="1"/>
  <c r="H23" i="60"/>
  <c r="E23" i="60" s="1"/>
  <c r="H15" i="60"/>
  <c r="E15" i="60" s="1"/>
  <c r="H10" i="60"/>
  <c r="E10" i="60" s="1"/>
  <c r="H21" i="60"/>
  <c r="E21" i="60" s="1"/>
  <c r="H17" i="60"/>
  <c r="G17" i="60" s="1"/>
  <c r="E17" i="60"/>
  <c r="H9" i="60"/>
  <c r="G9" i="60" s="1"/>
  <c r="H20" i="60"/>
  <c r="E20" i="60" s="1"/>
  <c r="G20" i="60"/>
  <c r="H16" i="60"/>
  <c r="G16" i="60" s="1"/>
  <c r="H22" i="60"/>
  <c r="G22" i="60" s="1"/>
  <c r="H14" i="60"/>
  <c r="G14" i="60" s="1"/>
  <c r="G7" i="6"/>
  <c r="G6" i="6"/>
  <c r="E7" i="6"/>
  <c r="E6" i="6"/>
  <c r="G5" i="6"/>
  <c r="E5" i="6"/>
  <c r="G10" i="58"/>
  <c r="H6" i="6"/>
  <c r="H5" i="6"/>
  <c r="G9" i="58"/>
  <c r="G8" i="58"/>
  <c r="G7" i="58"/>
  <c r="G6" i="58"/>
  <c r="E10" i="58"/>
  <c r="E9" i="58"/>
  <c r="E8" i="58"/>
  <c r="E7" i="58"/>
  <c r="E6" i="58"/>
  <c r="G5" i="58"/>
  <c r="E5" i="58"/>
  <c r="H6" i="58"/>
  <c r="H7" i="58"/>
  <c r="H8" i="58"/>
  <c r="H9" i="58"/>
  <c r="H5" i="58"/>
  <c r="G13" i="19" l="1"/>
  <c r="G7" i="16"/>
  <c r="E7" i="31"/>
  <c r="G13" i="14"/>
  <c r="G22" i="27"/>
  <c r="G16" i="45"/>
  <c r="G9" i="10"/>
  <c r="G7" i="35"/>
  <c r="G6" i="60"/>
  <c r="G10" i="60"/>
  <c r="G19" i="60"/>
  <c r="E9" i="60"/>
  <c r="G5" i="60"/>
  <c r="G23" i="60"/>
  <c r="G13" i="60"/>
  <c r="G21" i="60"/>
  <c r="G11" i="60"/>
  <c r="G15" i="60"/>
  <c r="G18" i="60"/>
  <c r="G12" i="60"/>
  <c r="H24" i="60"/>
  <c r="E24" i="60" s="1"/>
  <c r="E22" i="60"/>
  <c r="E16" i="60"/>
  <c r="E14" i="60"/>
  <c r="G24" i="60" l="1"/>
</calcChain>
</file>

<file path=xl/sharedStrings.xml><?xml version="1.0" encoding="utf-8"?>
<sst xmlns="http://schemas.openxmlformats.org/spreadsheetml/2006/main" count="383" uniqueCount="157">
  <si>
    <t>Hombre</t>
  </si>
  <si>
    <t>Mujer</t>
  </si>
  <si>
    <t>Total</t>
  </si>
  <si>
    <t>Menos de 3 meses</t>
  </si>
  <si>
    <t>De 3 a 6 meses</t>
  </si>
  <si>
    <t>De 7 a 12 meses</t>
  </si>
  <si>
    <t>Más de 12 meses</t>
  </si>
  <si>
    <t>P17</t>
  </si>
  <si>
    <t>P19</t>
  </si>
  <si>
    <t>Indefinido</t>
  </si>
  <si>
    <t>Temporal</t>
  </si>
  <si>
    <t>Asesoría, consultoría, auditoría</t>
  </si>
  <si>
    <t>Banca, seguros, finanzas</t>
  </si>
  <si>
    <t>Industria</t>
  </si>
  <si>
    <t>Telecomunicaciones</t>
  </si>
  <si>
    <t>Informática</t>
  </si>
  <si>
    <t>Comercio</t>
  </si>
  <si>
    <t>Actividades sanitarias y veterinarias</t>
  </si>
  <si>
    <t>Enseñanza</t>
  </si>
  <si>
    <t>Investigación y desarrollo</t>
  </si>
  <si>
    <t>Construcción</t>
  </si>
  <si>
    <t>Hostelería y turismo</t>
  </si>
  <si>
    <t>Artes gráficas, publicidad y servicios relacionados</t>
  </si>
  <si>
    <t>Transporte, mensajería y actividades relacionadas</t>
  </si>
  <si>
    <t>Otros</t>
  </si>
  <si>
    <t>Sí</t>
  </si>
  <si>
    <t>No</t>
  </si>
  <si>
    <t>Productos y distribución de energía eléctrica, gas o agua</t>
  </si>
  <si>
    <t>Entre 601€ y 900€</t>
  </si>
  <si>
    <t>Servicios técnicos de arquitectura e ingeniería</t>
  </si>
  <si>
    <t>Administración pública</t>
  </si>
  <si>
    <t>Contenidos teóricos recibidos</t>
  </si>
  <si>
    <t>Profesorado</t>
  </si>
  <si>
    <t>Instalaciones y equipos disponibles en las aulas</t>
  </si>
  <si>
    <t>Contenidos prácticos recibidos</t>
  </si>
  <si>
    <t>Nº DE PREGUNTA</t>
  </si>
  <si>
    <t>DESCRIPCIÓN</t>
  </si>
  <si>
    <t>ÍNDICE</t>
  </si>
  <si>
    <t>P2</t>
  </si>
  <si>
    <t>P4</t>
  </si>
  <si>
    <t>P2. Valora de 0 a 10 los siguientes aspectos de tus estudios universitarios</t>
  </si>
  <si>
    <t>P25</t>
  </si>
  <si>
    <t>A través de las prácticas de la Universidad</t>
  </si>
  <si>
    <t>A través de prácticas no relacionadas con la Universidad</t>
  </si>
  <si>
    <t>Contactos personales o familiares</t>
  </si>
  <si>
    <t>Respondiendo a un anuncio en prensa o internet</t>
  </si>
  <si>
    <t>Colgando el curriculum en internet</t>
  </si>
  <si>
    <t>Enviando el curriculum directamente a la empresa</t>
  </si>
  <si>
    <t>A través de empresas de selección de personal</t>
  </si>
  <si>
    <t>Bolsa de empleo de la UEX</t>
  </si>
  <si>
    <t>Bolsa de trabajo</t>
  </si>
  <si>
    <t>Oposición</t>
  </si>
  <si>
    <t>Otros medios</t>
  </si>
  <si>
    <t>P26</t>
  </si>
  <si>
    <t>Extremadura</t>
  </si>
  <si>
    <t>Otra CA</t>
  </si>
  <si>
    <t>P27</t>
  </si>
  <si>
    <t>P32</t>
  </si>
  <si>
    <t>Gestión administrativa</t>
  </si>
  <si>
    <t>P7. ¿Disfrutaste de alguna beca ERASMUS, SOCRATES o similar para cursas parte de tus estudios, tanto teóricos como prácticos, en otra Universidad?</t>
  </si>
  <si>
    <t>P5</t>
  </si>
  <si>
    <t>P5. De 0 a 10, ¿puedes valorar tu satisfacción con estas prácticas?</t>
  </si>
  <si>
    <t>P7</t>
  </si>
  <si>
    <t>P13</t>
  </si>
  <si>
    <t>P20</t>
  </si>
  <si>
    <t>P22</t>
  </si>
  <si>
    <t>SOBRE LOS ESTUDIOS REALIZADOS</t>
  </si>
  <si>
    <t>Y SU PROCESO FORMATIVO</t>
  </si>
  <si>
    <t>SOBRE LOS ESTUDIOS REALIZADOS Y SU PROCESO FORMATIVO</t>
  </si>
  <si>
    <t>TRÁNSITO A LA VIDA LABORAL</t>
  </si>
  <si>
    <t>PRIMER EMPLEO</t>
  </si>
  <si>
    <t>EMPLEO ACTUAL</t>
  </si>
  <si>
    <t>P4. ¿Realizaste prácticas externas durante tus estudios?</t>
  </si>
  <si>
    <t>P8</t>
  </si>
  <si>
    <t>P8. De 0 a 10, ¿puedes valorar tu satisfacción con esta estancia?</t>
  </si>
  <si>
    <t>P13. Durante los estudios universitarios, ¿tuviste alguna experiencia laboral?</t>
  </si>
  <si>
    <t>P16. Aproximadamente, ¿cuántos meses pasaron desde que terminaste de estudiar y conseguiste ese trabajo?</t>
  </si>
  <si>
    <t>P16</t>
  </si>
  <si>
    <t>Fuera de España</t>
  </si>
  <si>
    <t>P17. ¿Trabajabas en Extremadura, otra Comunidad o fuera de España?</t>
  </si>
  <si>
    <t>P19. ¿Y cómo encontraste el trabajo?</t>
  </si>
  <si>
    <t>Era autónomo</t>
  </si>
  <si>
    <t>Pertenecía a la plantilla de la empresa</t>
  </si>
  <si>
    <t>P20. ¿Estabas dado de alta como autónomo o pertenecías a la plantilla de la empresa?</t>
  </si>
  <si>
    <t>P22. ¿Cuál era la duración del contrato?</t>
  </si>
  <si>
    <t>P24. ¿De qué sector era la empresa?</t>
  </si>
  <si>
    <t>P24</t>
  </si>
  <si>
    <t>Entre 1.501€ y 1.800€</t>
  </si>
  <si>
    <t>Entre 1.801€ y 2.400€</t>
  </si>
  <si>
    <t>Más de 3.000€</t>
  </si>
  <si>
    <t>P25. ¿Me podrías decir cuál era tu sueldo neto mensual?</t>
  </si>
  <si>
    <t>P27. ¿Estás trabajando actualmente?</t>
  </si>
  <si>
    <t>P27.1</t>
  </si>
  <si>
    <t>P27.1. ¿Estás buscando trabajo?</t>
  </si>
  <si>
    <t>No, pero planteo crearla en los próximos años</t>
  </si>
  <si>
    <t>No y no me lo planteo</t>
  </si>
  <si>
    <t>P32. ¿Has pensado alguna vez crear tu propia empresa?</t>
  </si>
  <si>
    <t>P34. ¿Cuál es la duración del contrato?</t>
  </si>
  <si>
    <t>P34</t>
  </si>
  <si>
    <t>P36. ¿En qué sector?</t>
  </si>
  <si>
    <t>P36</t>
  </si>
  <si>
    <t>P37. ¿Me podrías decir tu sueldo neto mensual?</t>
  </si>
  <si>
    <t>P37</t>
  </si>
  <si>
    <t>Entre 901 y 1.200€</t>
  </si>
  <si>
    <t>Entre 1.201 y 1.500€</t>
  </si>
  <si>
    <t>Entre 2.401€ y 3.000€</t>
  </si>
  <si>
    <t>600€ o menos</t>
  </si>
  <si>
    <t>P26. De 0 a 10, ¿qué relación existía entre ese empleo y tu titulación universitaria?</t>
  </si>
  <si>
    <t>P38</t>
  </si>
  <si>
    <t>P38. De 0 a 10, ¿qué relación existe entre tu empleo y tu titulación universitaria?</t>
  </si>
  <si>
    <t>DATOS PERSONALES</t>
  </si>
  <si>
    <t>C. Rama</t>
  </si>
  <si>
    <t>Distribución de los egresados según la rama de estudios</t>
  </si>
  <si>
    <t>Artes y Humanidades</t>
  </si>
  <si>
    <t>Ingeniería y Arquitectura</t>
  </si>
  <si>
    <t>Ciencias</t>
  </si>
  <si>
    <t>Ciencias de la Salud</t>
  </si>
  <si>
    <t>Ciencias Sociales y Jurídicas</t>
  </si>
  <si>
    <t>Rama</t>
  </si>
  <si>
    <t>% por rama</t>
  </si>
  <si>
    <t>% respuesta</t>
  </si>
  <si>
    <t>D. Centro</t>
  </si>
  <si>
    <t>Distribución de los egresados según el Centro de estudios</t>
  </si>
  <si>
    <t>Centro</t>
  </si>
  <si>
    <t>% por centro</t>
  </si>
  <si>
    <t>Fac. Ciencias</t>
  </si>
  <si>
    <t>Fac. Medicina</t>
  </si>
  <si>
    <t>Fac. Derecho</t>
  </si>
  <si>
    <t>Fac. Filosofía y Letras</t>
  </si>
  <si>
    <t>Fac. Educación</t>
  </si>
  <si>
    <t>Fac. Formación del Profesorado</t>
  </si>
  <si>
    <t>Fac. Veterinaria</t>
  </si>
  <si>
    <t>CU Plasencia</t>
  </si>
  <si>
    <t>Fac. Enfermería y Terapia Ocupacional</t>
  </si>
  <si>
    <t>CU Mérida</t>
  </si>
  <si>
    <t>Esc. Politécnica</t>
  </si>
  <si>
    <t>CU Santa Ana</t>
  </si>
  <si>
    <t>Esc. Enfermería del SES</t>
  </si>
  <si>
    <t>Esc. Ing. Industriales</t>
  </si>
  <si>
    <t>Esc. Ing. Agrarias</t>
  </si>
  <si>
    <t>Fac. Ciencias del Deporte</t>
  </si>
  <si>
    <t>Fac. Estudios Empr. y Turismo</t>
  </si>
  <si>
    <t>Fac. CC Econ. y Empresariales</t>
  </si>
  <si>
    <t>Fac. CC de la Documentación y Comunicación</t>
  </si>
  <si>
    <t>Campus</t>
  </si>
  <si>
    <t>% por campus</t>
  </si>
  <si>
    <t>Badajoz</t>
  </si>
  <si>
    <t>Cáceres</t>
  </si>
  <si>
    <t>Mérida</t>
  </si>
  <si>
    <t>Plasencia</t>
  </si>
  <si>
    <t>Almendralejo</t>
  </si>
  <si>
    <t>P13. Durante tus estudios universitarios, ¿tuviste alguna experiencia laboral?</t>
  </si>
  <si>
    <t>P19.  ¿Y cómo encontraste el trabajo?</t>
  </si>
  <si>
    <t>E. Campus</t>
  </si>
  <si>
    <t>Distribución de los egresados según el Campus</t>
  </si>
  <si>
    <r>
      <rPr>
        <b/>
        <sz val="9"/>
        <color theme="1"/>
        <rFont val="Calibri"/>
        <family val="2"/>
        <scheme val="minor"/>
      </rPr>
      <t>Fuente y Elaboración</t>
    </r>
    <r>
      <rPr>
        <sz val="9"/>
        <color theme="1"/>
        <rFont val="Calibri"/>
        <family val="2"/>
        <scheme val="minor"/>
      </rPr>
      <t>: Unidad Técnica de Evaluación y Calidad. 2014</t>
    </r>
  </si>
  <si>
    <t>P7. ¿Disfrutaste de alguna beca ERASMUS, SOCRATES o similar para cursar parte de tus estudios, tanto teóricos como prácticos, en otra Universidad?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</si>
</sst>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0"/>
      <name val="Calibri"/>
      <family val="2"/>
      <scheme val="minor"/>
    </font>
    <font>
      <b/>
      <sz val="20"/>
      <color theme="7" tint="-0.499984740745262"/>
      <name val="Calibri"/>
      <family val="2"/>
      <scheme val="minor"/>
    </font>
    <font>
      <b/>
      <sz val="11"/>
      <color theme="7" tint="-0.499984740745262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3">
    <xf numFmtId="0" fontId="0" fillId="0" borderId="0" xfId="0"/>
    <xf numFmtId="0" fontId="0" fillId="3" borderId="0" xfId="0" applyFill="1"/>
    <xf numFmtId="0" fontId="3" fillId="3" borderId="1" xfId="0" applyFont="1" applyFill="1" applyBorder="1" applyAlignment="1"/>
    <xf numFmtId="0" fontId="3" fillId="3" borderId="2" xfId="0" applyFont="1" applyFill="1" applyBorder="1" applyAlignment="1"/>
    <xf numFmtId="0" fontId="4" fillId="3" borderId="0" xfId="1" applyFont="1" applyFill="1" applyAlignment="1" applyProtection="1">
      <alignment horizontal="left" vertical="center"/>
    </xf>
    <xf numFmtId="0" fontId="0" fillId="3" borderId="0" xfId="0" applyFont="1" applyFill="1"/>
    <xf numFmtId="0" fontId="2" fillId="4" borderId="3" xfId="0" applyFont="1" applyFill="1" applyBorder="1" applyAlignment="1">
      <alignment horizontal="center" vertical="center" wrapText="1"/>
    </xf>
    <xf numFmtId="0" fontId="4" fillId="2" borderId="3" xfId="1" applyFont="1" applyFill="1" applyBorder="1" applyAlignment="1" applyProtection="1">
      <alignment horizontal="left" vertical="center" wrapText="1" indent="2"/>
    </xf>
    <xf numFmtId="0" fontId="5" fillId="2" borderId="3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/>
    <xf numFmtId="0" fontId="6" fillId="4" borderId="3" xfId="1" applyFont="1" applyFill="1" applyBorder="1" applyAlignment="1" applyProtection="1">
      <alignment vertical="center" textRotation="90" wrapText="1"/>
    </xf>
    <xf numFmtId="0" fontId="0" fillId="3" borderId="0" xfId="0" applyFont="1" applyFill="1" applyBorder="1" applyAlignment="1"/>
    <xf numFmtId="0" fontId="0" fillId="3" borderId="0" xfId="0" applyFont="1" applyFill="1" applyAlignment="1"/>
    <xf numFmtId="164" fontId="0" fillId="3" borderId="0" xfId="0" applyNumberFormat="1" applyFont="1" applyFill="1" applyBorder="1" applyAlignment="1">
      <alignment horizontal="center" vertical="center" wrapText="1"/>
    </xf>
    <xf numFmtId="164" fontId="0" fillId="3" borderId="0" xfId="0" applyNumberFormat="1" applyFont="1" applyFill="1"/>
    <xf numFmtId="1" fontId="0" fillId="3" borderId="0" xfId="0" applyNumberFormat="1" applyFont="1" applyFill="1"/>
    <xf numFmtId="0" fontId="0" fillId="3" borderId="0" xfId="0" applyNumberFormat="1" applyFont="1" applyFill="1"/>
    <xf numFmtId="0" fontId="8" fillId="4" borderId="3" xfId="0" applyFont="1" applyFill="1" applyBorder="1"/>
    <xf numFmtId="0" fontId="2" fillId="4" borderId="3" xfId="0" applyFont="1" applyFill="1" applyBorder="1"/>
    <xf numFmtId="0" fontId="2" fillId="4" borderId="3" xfId="0" applyFont="1" applyFill="1" applyBorder="1" applyAlignment="1">
      <alignment vertical="center"/>
    </xf>
    <xf numFmtId="0" fontId="2" fillId="4" borderId="3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vertical="center" wrapText="1"/>
    </xf>
    <xf numFmtId="3" fontId="0" fillId="2" borderId="3" xfId="0" applyNumberFormat="1" applyFont="1" applyFill="1" applyBorder="1" applyAlignment="1">
      <alignment horizontal="center" vertical="center"/>
    </xf>
    <xf numFmtId="3" fontId="7" fillId="2" borderId="3" xfId="0" applyNumberFormat="1" applyFont="1" applyFill="1" applyBorder="1" applyAlignment="1">
      <alignment horizontal="center" vertical="center"/>
    </xf>
    <xf numFmtId="165" fontId="0" fillId="5" borderId="3" xfId="0" applyNumberFormat="1" applyFont="1" applyFill="1" applyBorder="1" applyAlignment="1">
      <alignment horizontal="center" vertical="center"/>
    </xf>
    <xf numFmtId="165" fontId="7" fillId="5" borderId="3" xfId="0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/>
    <xf numFmtId="164" fontId="0" fillId="2" borderId="3" xfId="0" applyNumberFormat="1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0" fillId="2" borderId="3" xfId="0" applyFont="1" applyFill="1" applyBorder="1" applyAlignment="1">
      <alignment horizontal="left" vertical="center" wrapText="1"/>
    </xf>
    <xf numFmtId="0" fontId="9" fillId="3" borderId="5" xfId="0" applyFont="1" applyFill="1" applyBorder="1"/>
    <xf numFmtId="0" fontId="6" fillId="4" borderId="3" xfId="1" applyFont="1" applyFill="1" applyBorder="1" applyAlignment="1" applyProtection="1">
      <alignment horizontal="center" vertical="center" textRotation="90" wrapText="1"/>
    </xf>
    <xf numFmtId="0" fontId="6" fillId="4" borderId="1" xfId="1" applyFont="1" applyFill="1" applyBorder="1" applyAlignment="1" applyProtection="1">
      <alignment horizontal="center" vertical="center" textRotation="90" wrapText="1"/>
    </xf>
    <xf numFmtId="0" fontId="6" fillId="4" borderId="4" xfId="1" applyFont="1" applyFill="1" applyBorder="1" applyAlignment="1" applyProtection="1">
      <alignment horizontal="center" vertical="center" textRotation="90" wrapText="1"/>
    </xf>
    <xf numFmtId="0" fontId="6" fillId="4" borderId="2" xfId="1" applyFont="1" applyFill="1" applyBorder="1" applyAlignment="1" applyProtection="1">
      <alignment horizontal="center" vertical="center" textRotation="90" wrapText="1"/>
    </xf>
    <xf numFmtId="0" fontId="2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9.xml"/><Relationship Id="rId18" Type="http://schemas.openxmlformats.org/officeDocument/2006/relationships/chartsheet" Target="chartsheets/sheet7.xml"/><Relationship Id="rId26" Type="http://schemas.openxmlformats.org/officeDocument/2006/relationships/chartsheet" Target="chartsheets/sheet10.xml"/><Relationship Id="rId39" Type="http://schemas.openxmlformats.org/officeDocument/2006/relationships/worksheet" Target="worksheets/sheet23.xml"/><Relationship Id="rId21" Type="http://schemas.openxmlformats.org/officeDocument/2006/relationships/chartsheet" Target="chartsheets/sheet8.xml"/><Relationship Id="rId34" Type="http://schemas.openxmlformats.org/officeDocument/2006/relationships/chartsheet" Target="chartsheets/sheet14.xml"/><Relationship Id="rId42" Type="http://schemas.openxmlformats.org/officeDocument/2006/relationships/worksheet" Target="worksheets/sheet25.xml"/><Relationship Id="rId47" Type="http://schemas.openxmlformats.org/officeDocument/2006/relationships/chartsheet" Target="chartsheets/sheet20.xml"/><Relationship Id="rId50" Type="http://schemas.openxmlformats.org/officeDocument/2006/relationships/worksheet" Target="worksheets/sheet29.xml"/><Relationship Id="rId55" Type="http://schemas.openxmlformats.org/officeDocument/2006/relationships/styles" Target="styles.xml"/><Relationship Id="rId7" Type="http://schemas.openxmlformats.org/officeDocument/2006/relationships/chartsheet" Target="chartsheets/sheet2.xml"/><Relationship Id="rId12" Type="http://schemas.openxmlformats.org/officeDocument/2006/relationships/chartsheet" Target="chartsheets/sheet4.xml"/><Relationship Id="rId17" Type="http://schemas.openxmlformats.org/officeDocument/2006/relationships/worksheet" Target="worksheets/sheet11.xml"/><Relationship Id="rId25" Type="http://schemas.openxmlformats.org/officeDocument/2006/relationships/worksheet" Target="worksheets/sheet16.xml"/><Relationship Id="rId33" Type="http://schemas.openxmlformats.org/officeDocument/2006/relationships/worksheet" Target="worksheets/sheet20.xml"/><Relationship Id="rId38" Type="http://schemas.openxmlformats.org/officeDocument/2006/relationships/chartsheet" Target="chartsheets/sheet16.xml"/><Relationship Id="rId46" Type="http://schemas.openxmlformats.org/officeDocument/2006/relationships/worksheet" Target="worksheets/sheet27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6.xml"/><Relationship Id="rId20" Type="http://schemas.openxmlformats.org/officeDocument/2006/relationships/worksheet" Target="worksheets/sheet13.xml"/><Relationship Id="rId29" Type="http://schemas.openxmlformats.org/officeDocument/2006/relationships/worksheet" Target="worksheets/sheet18.xml"/><Relationship Id="rId41" Type="http://schemas.openxmlformats.org/officeDocument/2006/relationships/chartsheet" Target="chartsheets/sheet17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8.xml"/><Relationship Id="rId24" Type="http://schemas.openxmlformats.org/officeDocument/2006/relationships/chartsheet" Target="chartsheets/sheet9.xml"/><Relationship Id="rId32" Type="http://schemas.openxmlformats.org/officeDocument/2006/relationships/chartsheet" Target="chartsheets/sheet13.xml"/><Relationship Id="rId37" Type="http://schemas.openxmlformats.org/officeDocument/2006/relationships/worksheet" Target="worksheets/sheet22.xml"/><Relationship Id="rId40" Type="http://schemas.openxmlformats.org/officeDocument/2006/relationships/worksheet" Target="worksheets/sheet24.xml"/><Relationship Id="rId45" Type="http://schemas.openxmlformats.org/officeDocument/2006/relationships/chartsheet" Target="chartsheets/sheet19.xml"/><Relationship Id="rId53" Type="http://schemas.openxmlformats.org/officeDocument/2006/relationships/chartsheet" Target="chartsheets/sheet23.xml"/><Relationship Id="rId5" Type="http://schemas.openxmlformats.org/officeDocument/2006/relationships/worksheet" Target="worksheets/sheet4.xml"/><Relationship Id="rId15" Type="http://schemas.openxmlformats.org/officeDocument/2006/relationships/worksheet" Target="worksheets/sheet10.xml"/><Relationship Id="rId23" Type="http://schemas.openxmlformats.org/officeDocument/2006/relationships/worksheet" Target="worksheets/sheet15.xml"/><Relationship Id="rId28" Type="http://schemas.openxmlformats.org/officeDocument/2006/relationships/chartsheet" Target="chartsheets/sheet11.xml"/><Relationship Id="rId36" Type="http://schemas.openxmlformats.org/officeDocument/2006/relationships/chartsheet" Target="chartsheets/sheet15.xml"/><Relationship Id="rId49" Type="http://schemas.openxmlformats.org/officeDocument/2006/relationships/chartsheet" Target="chartsheets/sheet21.xml"/><Relationship Id="rId57" Type="http://schemas.openxmlformats.org/officeDocument/2006/relationships/calcChain" Target="calcChain.xml"/><Relationship Id="rId10" Type="http://schemas.openxmlformats.org/officeDocument/2006/relationships/chartsheet" Target="chartsheets/sheet3.xml"/><Relationship Id="rId19" Type="http://schemas.openxmlformats.org/officeDocument/2006/relationships/worksheet" Target="worksheets/sheet12.xml"/><Relationship Id="rId31" Type="http://schemas.openxmlformats.org/officeDocument/2006/relationships/worksheet" Target="worksheets/sheet19.xml"/><Relationship Id="rId44" Type="http://schemas.openxmlformats.org/officeDocument/2006/relationships/worksheet" Target="worksheets/sheet26.xml"/><Relationship Id="rId52" Type="http://schemas.openxmlformats.org/officeDocument/2006/relationships/worksheet" Target="worksheets/sheet30.xml"/><Relationship Id="rId4" Type="http://schemas.openxmlformats.org/officeDocument/2006/relationships/chartsheet" Target="chartsheets/sheet1.xml"/><Relationship Id="rId9" Type="http://schemas.openxmlformats.org/officeDocument/2006/relationships/worksheet" Target="worksheets/sheet7.xml"/><Relationship Id="rId14" Type="http://schemas.openxmlformats.org/officeDocument/2006/relationships/chartsheet" Target="chartsheets/sheet5.xml"/><Relationship Id="rId22" Type="http://schemas.openxmlformats.org/officeDocument/2006/relationships/worksheet" Target="worksheets/sheet14.xml"/><Relationship Id="rId27" Type="http://schemas.openxmlformats.org/officeDocument/2006/relationships/worksheet" Target="worksheets/sheet17.xml"/><Relationship Id="rId30" Type="http://schemas.openxmlformats.org/officeDocument/2006/relationships/chartsheet" Target="chartsheets/sheet12.xml"/><Relationship Id="rId35" Type="http://schemas.openxmlformats.org/officeDocument/2006/relationships/worksheet" Target="worksheets/sheet21.xml"/><Relationship Id="rId43" Type="http://schemas.openxmlformats.org/officeDocument/2006/relationships/chartsheet" Target="chartsheets/sheet18.xml"/><Relationship Id="rId48" Type="http://schemas.openxmlformats.org/officeDocument/2006/relationships/worksheet" Target="worksheets/sheet2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6.xml"/><Relationship Id="rId51" Type="http://schemas.openxmlformats.org/officeDocument/2006/relationships/chartsheet" Target="chartsheets/sheet22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Distribución de los egresados por rama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'C. Rama'!$D$4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'C. Rama'!$C$5:$C$9</c:f>
              <c:strCache>
                <c:ptCount val="5"/>
                <c:pt idx="0">
                  <c:v>Artes y Humanidades</c:v>
                </c:pt>
                <c:pt idx="1">
                  <c:v>Ciencias</c:v>
                </c:pt>
                <c:pt idx="2">
                  <c:v>Ciencias de la Salud</c:v>
                </c:pt>
                <c:pt idx="3">
                  <c:v>Ciencias Sociales y Jurídicas</c:v>
                </c:pt>
                <c:pt idx="4">
                  <c:v>Ingeniería y Arquitectura</c:v>
                </c:pt>
              </c:strCache>
            </c:strRef>
          </c:cat>
          <c:val>
            <c:numRef>
              <c:f>'C. Rama'!$E$5:$E$9</c:f>
              <c:numCache>
                <c:formatCode>#,##0.0</c:formatCode>
                <c:ptCount val="5"/>
                <c:pt idx="0">
                  <c:v>37.76223776223776</c:v>
                </c:pt>
                <c:pt idx="1">
                  <c:v>42</c:v>
                </c:pt>
                <c:pt idx="2">
                  <c:v>27.89115646258503</c:v>
                </c:pt>
                <c:pt idx="3">
                  <c:v>31.314741035856574</c:v>
                </c:pt>
                <c:pt idx="4">
                  <c:v>62.56781193490054</c:v>
                </c:pt>
              </c:numCache>
            </c:numRef>
          </c:val>
        </c:ser>
        <c:ser>
          <c:idx val="1"/>
          <c:order val="1"/>
          <c:tx>
            <c:strRef>
              <c:f>'C. Rama'!$F$4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gradFill flip="none" rotWithShape="1"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  <a:tileRect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'C. Rama'!$C$5:$C$9</c:f>
              <c:strCache>
                <c:ptCount val="5"/>
                <c:pt idx="0">
                  <c:v>Artes y Humanidades</c:v>
                </c:pt>
                <c:pt idx="1">
                  <c:v>Ciencias</c:v>
                </c:pt>
                <c:pt idx="2">
                  <c:v>Ciencias de la Salud</c:v>
                </c:pt>
                <c:pt idx="3">
                  <c:v>Ciencias Sociales y Jurídicas</c:v>
                </c:pt>
                <c:pt idx="4">
                  <c:v>Ingeniería y Arquitectura</c:v>
                </c:pt>
              </c:strCache>
            </c:strRef>
          </c:cat>
          <c:val>
            <c:numRef>
              <c:f>'C. Rama'!$G$5:$G$9</c:f>
              <c:numCache>
                <c:formatCode>#,##0.0</c:formatCode>
                <c:ptCount val="5"/>
                <c:pt idx="0">
                  <c:v>62.23776223776224</c:v>
                </c:pt>
                <c:pt idx="1">
                  <c:v>57.999999999999993</c:v>
                </c:pt>
                <c:pt idx="2">
                  <c:v>72.10884353741497</c:v>
                </c:pt>
                <c:pt idx="3">
                  <c:v>68.685258964143429</c:v>
                </c:pt>
                <c:pt idx="4">
                  <c:v>37.43218806509946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4567512"/>
        <c:axId val="175358448"/>
      </c:barChart>
      <c:catAx>
        <c:axId val="174567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5358448"/>
        <c:crosses val="autoZero"/>
        <c:auto val="1"/>
        <c:lblAlgn val="ctr"/>
        <c:lblOffset val="100"/>
        <c:noMultiLvlLbl val="0"/>
      </c:catAx>
      <c:valAx>
        <c:axId val="175358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4567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4">
            <a:lumMod val="5000"/>
            <a:lumOff val="95000"/>
          </a:schemeClr>
        </a:gs>
        <a:gs pos="74000">
          <a:schemeClr val="accent4">
            <a:lumMod val="45000"/>
            <a:lumOff val="55000"/>
          </a:schemeClr>
        </a:gs>
        <a:gs pos="83000">
          <a:schemeClr val="accent4">
            <a:lumMod val="45000"/>
            <a:lumOff val="55000"/>
          </a:schemeClr>
        </a:gs>
        <a:gs pos="100000">
          <a:schemeClr val="accent4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P17. ¿Trabajabas en Extremadura, otra Comunidad o fuera de España?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'P17'!$D$4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'P17'!$C$5:$C$7</c:f>
              <c:strCache>
                <c:ptCount val="3"/>
                <c:pt idx="0">
                  <c:v>Extremadura</c:v>
                </c:pt>
                <c:pt idx="1">
                  <c:v>Otra CA</c:v>
                </c:pt>
                <c:pt idx="2">
                  <c:v>Fuera de España</c:v>
                </c:pt>
              </c:strCache>
            </c:strRef>
          </c:cat>
          <c:val>
            <c:numRef>
              <c:f>'P17'!$E$5:$E$7</c:f>
              <c:numCache>
                <c:formatCode>#,##0.0</c:formatCode>
                <c:ptCount val="3"/>
                <c:pt idx="0">
                  <c:v>38.347884486232367</c:v>
                </c:pt>
                <c:pt idx="1">
                  <c:v>47.2027972027972</c:v>
                </c:pt>
                <c:pt idx="2">
                  <c:v>45.945945945945951</c:v>
                </c:pt>
              </c:numCache>
            </c:numRef>
          </c:val>
        </c:ser>
        <c:ser>
          <c:idx val="1"/>
          <c:order val="1"/>
          <c:tx>
            <c:strRef>
              <c:f>'P17'!$F$4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'P17'!$C$5:$C$7</c:f>
              <c:strCache>
                <c:ptCount val="3"/>
                <c:pt idx="0">
                  <c:v>Extremadura</c:v>
                </c:pt>
                <c:pt idx="1">
                  <c:v>Otra CA</c:v>
                </c:pt>
                <c:pt idx="2">
                  <c:v>Fuera de España</c:v>
                </c:pt>
              </c:strCache>
            </c:strRef>
          </c:cat>
          <c:val>
            <c:numRef>
              <c:f>'P17'!$G$5:$G$7</c:f>
              <c:numCache>
                <c:formatCode>#,##0.0</c:formatCode>
                <c:ptCount val="3"/>
                <c:pt idx="0">
                  <c:v>61.652115513767626</c:v>
                </c:pt>
                <c:pt idx="1">
                  <c:v>52.7972027972028</c:v>
                </c:pt>
                <c:pt idx="2">
                  <c:v>54.054054054054056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0989352"/>
        <c:axId val="230989744"/>
      </c:barChart>
      <c:catAx>
        <c:axId val="23098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0989744"/>
        <c:crosses val="autoZero"/>
        <c:auto val="1"/>
        <c:lblAlgn val="ctr"/>
        <c:lblOffset val="100"/>
        <c:noMultiLvlLbl val="0"/>
      </c:catAx>
      <c:valAx>
        <c:axId val="230989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0989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4">
            <a:lumMod val="5000"/>
            <a:lumOff val="95000"/>
          </a:schemeClr>
        </a:gs>
        <a:gs pos="74000">
          <a:schemeClr val="accent4">
            <a:lumMod val="45000"/>
            <a:lumOff val="55000"/>
          </a:schemeClr>
        </a:gs>
        <a:gs pos="83000">
          <a:schemeClr val="accent4">
            <a:lumMod val="45000"/>
            <a:lumOff val="55000"/>
          </a:schemeClr>
        </a:gs>
        <a:gs pos="100000">
          <a:schemeClr val="accent4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P19. ¿Y cómo encontraste</a:t>
            </a:r>
            <a:r>
              <a:rPr lang="es-ES" baseline="0"/>
              <a:t> el trabajo?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'P19'!$D$4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'P19'!$C$5:$C$15</c:f>
              <c:strCache>
                <c:ptCount val="11"/>
                <c:pt idx="0">
                  <c:v>A través de las prácticas de la Universidad</c:v>
                </c:pt>
                <c:pt idx="1">
                  <c:v>A través de prácticas no relacionadas con la Universidad</c:v>
                </c:pt>
                <c:pt idx="2">
                  <c:v>Contactos personales o familiares</c:v>
                </c:pt>
                <c:pt idx="3">
                  <c:v>Respondiendo a un anuncio en prensa o internet</c:v>
                </c:pt>
                <c:pt idx="4">
                  <c:v>Colgando el curriculum en internet</c:v>
                </c:pt>
                <c:pt idx="5">
                  <c:v>Enviando el curriculum directamente a la empresa</c:v>
                </c:pt>
                <c:pt idx="6">
                  <c:v>A través de empresas de selección de personal</c:v>
                </c:pt>
                <c:pt idx="7">
                  <c:v>Bolsa de empleo de la UEX</c:v>
                </c:pt>
                <c:pt idx="8">
                  <c:v>Bolsa de trabajo</c:v>
                </c:pt>
                <c:pt idx="9">
                  <c:v>Oposición</c:v>
                </c:pt>
                <c:pt idx="10">
                  <c:v>Otros medios</c:v>
                </c:pt>
              </c:strCache>
            </c:strRef>
          </c:cat>
          <c:val>
            <c:numRef>
              <c:f>'P19'!$E$5:$E$15</c:f>
              <c:numCache>
                <c:formatCode>#,##0.0</c:formatCode>
                <c:ptCount val="11"/>
                <c:pt idx="0">
                  <c:v>32</c:v>
                </c:pt>
                <c:pt idx="1">
                  <c:v>36.84210526315789</c:v>
                </c:pt>
                <c:pt idx="2">
                  <c:v>41.942148760330575</c:v>
                </c:pt>
                <c:pt idx="3">
                  <c:v>47.368421052631575</c:v>
                </c:pt>
                <c:pt idx="4">
                  <c:v>48.108108108108112</c:v>
                </c:pt>
                <c:pt idx="5">
                  <c:v>35.32934131736527</c:v>
                </c:pt>
                <c:pt idx="6">
                  <c:v>30.232558139534881</c:v>
                </c:pt>
                <c:pt idx="7">
                  <c:v>43.333333333333336</c:v>
                </c:pt>
                <c:pt idx="8">
                  <c:v>31.782945736434108</c:v>
                </c:pt>
                <c:pt idx="9">
                  <c:v>44.303797468354425</c:v>
                </c:pt>
                <c:pt idx="10">
                  <c:v>31.884057971014489</c:v>
                </c:pt>
              </c:numCache>
            </c:numRef>
          </c:val>
        </c:ser>
        <c:ser>
          <c:idx val="1"/>
          <c:order val="1"/>
          <c:tx>
            <c:strRef>
              <c:f>'P19'!$F$4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'P19'!$C$5:$C$15</c:f>
              <c:strCache>
                <c:ptCount val="11"/>
                <c:pt idx="0">
                  <c:v>A través de las prácticas de la Universidad</c:v>
                </c:pt>
                <c:pt idx="1">
                  <c:v>A través de prácticas no relacionadas con la Universidad</c:v>
                </c:pt>
                <c:pt idx="2">
                  <c:v>Contactos personales o familiares</c:v>
                </c:pt>
                <c:pt idx="3">
                  <c:v>Respondiendo a un anuncio en prensa o internet</c:v>
                </c:pt>
                <c:pt idx="4">
                  <c:v>Colgando el curriculum en internet</c:v>
                </c:pt>
                <c:pt idx="5">
                  <c:v>Enviando el curriculum directamente a la empresa</c:v>
                </c:pt>
                <c:pt idx="6">
                  <c:v>A través de empresas de selección de personal</c:v>
                </c:pt>
                <c:pt idx="7">
                  <c:v>Bolsa de empleo de la UEX</c:v>
                </c:pt>
                <c:pt idx="8">
                  <c:v>Bolsa de trabajo</c:v>
                </c:pt>
                <c:pt idx="9">
                  <c:v>Oposición</c:v>
                </c:pt>
                <c:pt idx="10">
                  <c:v>Otros medios</c:v>
                </c:pt>
              </c:strCache>
            </c:strRef>
          </c:cat>
          <c:val>
            <c:numRef>
              <c:f>'P19'!$G$5:$G$15</c:f>
              <c:numCache>
                <c:formatCode>#,##0.0</c:formatCode>
                <c:ptCount val="11"/>
                <c:pt idx="0">
                  <c:v>68</c:v>
                </c:pt>
                <c:pt idx="1">
                  <c:v>63.157894736842103</c:v>
                </c:pt>
                <c:pt idx="2">
                  <c:v>58.057851239669425</c:v>
                </c:pt>
                <c:pt idx="3">
                  <c:v>52.631578947368418</c:v>
                </c:pt>
                <c:pt idx="4">
                  <c:v>51.891891891891895</c:v>
                </c:pt>
                <c:pt idx="5">
                  <c:v>64.670658682634723</c:v>
                </c:pt>
                <c:pt idx="6">
                  <c:v>69.767441860465112</c:v>
                </c:pt>
                <c:pt idx="7">
                  <c:v>56.666666666666664</c:v>
                </c:pt>
                <c:pt idx="8">
                  <c:v>68.217054263565885</c:v>
                </c:pt>
                <c:pt idx="9">
                  <c:v>55.696202531645568</c:v>
                </c:pt>
                <c:pt idx="10">
                  <c:v>68.115942028985515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0990528"/>
        <c:axId val="230990920"/>
      </c:barChart>
      <c:catAx>
        <c:axId val="2309905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0990920"/>
        <c:crosses val="autoZero"/>
        <c:auto val="1"/>
        <c:lblAlgn val="ctr"/>
        <c:lblOffset val="100"/>
        <c:noMultiLvlLbl val="0"/>
      </c:catAx>
      <c:valAx>
        <c:axId val="230990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0990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4">
            <a:lumMod val="5000"/>
            <a:lumOff val="95000"/>
          </a:schemeClr>
        </a:gs>
        <a:gs pos="74000">
          <a:schemeClr val="accent4">
            <a:lumMod val="45000"/>
            <a:lumOff val="55000"/>
          </a:schemeClr>
        </a:gs>
        <a:gs pos="83000">
          <a:schemeClr val="accent4">
            <a:lumMod val="45000"/>
            <a:lumOff val="55000"/>
          </a:schemeClr>
        </a:gs>
        <a:gs pos="100000">
          <a:schemeClr val="accent4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P20. ¿Estabas dado de alta como autónomo o pertenecías a la plantilla de la empresa?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'P20'!$D$4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'P20'!$C$5:$C$6</c:f>
              <c:strCache>
                <c:ptCount val="2"/>
                <c:pt idx="0">
                  <c:v>Era autónomo</c:v>
                </c:pt>
                <c:pt idx="1">
                  <c:v>Pertenecía a la plantilla de la empresa</c:v>
                </c:pt>
              </c:strCache>
            </c:strRef>
          </c:cat>
          <c:val>
            <c:numRef>
              <c:f>'P20'!$E$5:$E$6</c:f>
              <c:numCache>
                <c:formatCode>#,##0.0</c:formatCode>
                <c:ptCount val="2"/>
                <c:pt idx="0">
                  <c:v>56.25</c:v>
                </c:pt>
                <c:pt idx="1">
                  <c:v>39.068100358422939</c:v>
                </c:pt>
              </c:numCache>
            </c:numRef>
          </c:val>
        </c:ser>
        <c:ser>
          <c:idx val="1"/>
          <c:order val="1"/>
          <c:tx>
            <c:strRef>
              <c:f>'P20'!$F$4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'P20'!$C$5:$C$6</c:f>
              <c:strCache>
                <c:ptCount val="2"/>
                <c:pt idx="0">
                  <c:v>Era autónomo</c:v>
                </c:pt>
                <c:pt idx="1">
                  <c:v>Pertenecía a la plantilla de la empresa</c:v>
                </c:pt>
              </c:strCache>
            </c:strRef>
          </c:cat>
          <c:val>
            <c:numRef>
              <c:f>'P20'!$G$5:$G$6</c:f>
              <c:numCache>
                <c:formatCode>#,##0.0</c:formatCode>
                <c:ptCount val="2"/>
                <c:pt idx="0">
                  <c:v>43.75</c:v>
                </c:pt>
                <c:pt idx="1">
                  <c:v>60.931899641577061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5940216"/>
        <c:axId val="175940608"/>
      </c:barChart>
      <c:catAx>
        <c:axId val="175940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5940608"/>
        <c:crosses val="autoZero"/>
        <c:auto val="1"/>
        <c:lblAlgn val="ctr"/>
        <c:lblOffset val="100"/>
        <c:noMultiLvlLbl val="0"/>
      </c:catAx>
      <c:valAx>
        <c:axId val="175940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5940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4">
            <a:lumMod val="5000"/>
            <a:lumOff val="95000"/>
          </a:schemeClr>
        </a:gs>
        <a:gs pos="74000">
          <a:schemeClr val="accent4">
            <a:lumMod val="45000"/>
            <a:lumOff val="55000"/>
          </a:schemeClr>
        </a:gs>
        <a:gs pos="83000">
          <a:schemeClr val="accent4">
            <a:lumMod val="45000"/>
            <a:lumOff val="55000"/>
          </a:schemeClr>
        </a:gs>
        <a:gs pos="100000">
          <a:schemeClr val="accent4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P22. ¿Cuál era</a:t>
            </a:r>
            <a:r>
              <a:rPr lang="es-ES" baseline="0"/>
              <a:t> la duración del contrato?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'P22'!$D$4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'P22'!$C$5:$C$6</c:f>
              <c:strCache>
                <c:ptCount val="2"/>
                <c:pt idx="0">
                  <c:v>Indefinido</c:v>
                </c:pt>
                <c:pt idx="1">
                  <c:v>Temporal</c:v>
                </c:pt>
              </c:strCache>
            </c:strRef>
          </c:cat>
          <c:val>
            <c:numRef>
              <c:f>'P22'!$E$5:$E$6</c:f>
              <c:numCache>
                <c:formatCode>#,##0.0</c:formatCode>
                <c:ptCount val="2"/>
                <c:pt idx="0">
                  <c:v>49.498327759197323</c:v>
                </c:pt>
                <c:pt idx="1">
                  <c:v>36.830520909757887</c:v>
                </c:pt>
              </c:numCache>
            </c:numRef>
          </c:val>
        </c:ser>
        <c:ser>
          <c:idx val="1"/>
          <c:order val="1"/>
          <c:tx>
            <c:strRef>
              <c:f>'P22'!$F$4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'P22'!$C$5:$C$6</c:f>
              <c:strCache>
                <c:ptCount val="2"/>
                <c:pt idx="0">
                  <c:v>Indefinido</c:v>
                </c:pt>
                <c:pt idx="1">
                  <c:v>Temporal</c:v>
                </c:pt>
              </c:strCache>
            </c:strRef>
          </c:cat>
          <c:val>
            <c:numRef>
              <c:f>'P22'!$G$5:$G$6</c:f>
              <c:numCache>
                <c:formatCode>#,##0.0</c:formatCode>
                <c:ptCount val="2"/>
                <c:pt idx="0">
                  <c:v>50.501672240802677</c:v>
                </c:pt>
                <c:pt idx="1">
                  <c:v>63.169479090242106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5941392"/>
        <c:axId val="175941784"/>
      </c:barChart>
      <c:catAx>
        <c:axId val="17594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5941784"/>
        <c:crosses val="autoZero"/>
        <c:auto val="1"/>
        <c:lblAlgn val="ctr"/>
        <c:lblOffset val="100"/>
        <c:noMultiLvlLbl val="0"/>
      </c:catAx>
      <c:valAx>
        <c:axId val="17594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5941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4">
            <a:lumMod val="5000"/>
            <a:lumOff val="95000"/>
          </a:schemeClr>
        </a:gs>
        <a:gs pos="74000">
          <a:schemeClr val="accent4">
            <a:lumMod val="45000"/>
            <a:lumOff val="55000"/>
          </a:schemeClr>
        </a:gs>
        <a:gs pos="83000">
          <a:schemeClr val="accent4">
            <a:lumMod val="45000"/>
            <a:lumOff val="55000"/>
          </a:schemeClr>
        </a:gs>
        <a:gs pos="100000">
          <a:schemeClr val="accent4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P24. ¿De qué sector era la empresa?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'P24'!$D$4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'P24'!$C$5:$C$21</c:f>
              <c:strCache>
                <c:ptCount val="17"/>
                <c:pt idx="0">
                  <c:v>Asesoría, consultoría, auditoría</c:v>
                </c:pt>
                <c:pt idx="1">
                  <c:v>Banca, seguros, finanzas</c:v>
                </c:pt>
                <c:pt idx="2">
                  <c:v>Industria</c:v>
                </c:pt>
                <c:pt idx="3">
                  <c:v>Telecomunicaciones</c:v>
                </c:pt>
                <c:pt idx="4">
                  <c:v>Informática</c:v>
                </c:pt>
                <c:pt idx="5">
                  <c:v>Comercio</c:v>
                </c:pt>
                <c:pt idx="6">
                  <c:v>Actividades sanitarias y veterinarias</c:v>
                </c:pt>
                <c:pt idx="7">
                  <c:v>Enseñanza</c:v>
                </c:pt>
                <c:pt idx="8">
                  <c:v>Investigación y desarrollo</c:v>
                </c:pt>
                <c:pt idx="9">
                  <c:v>Construcción</c:v>
                </c:pt>
                <c:pt idx="10">
                  <c:v>Productos y distribución de energía eléctrica, gas o agua</c:v>
                </c:pt>
                <c:pt idx="11">
                  <c:v>Hostelería y turismo</c:v>
                </c:pt>
                <c:pt idx="12">
                  <c:v>Artes gráficas, publicidad y servicios relacionados</c:v>
                </c:pt>
                <c:pt idx="13">
                  <c:v>Transporte, mensajería y actividades relacionadas</c:v>
                </c:pt>
                <c:pt idx="14">
                  <c:v>Servicios técnicos de arquitectura e ingeniería</c:v>
                </c:pt>
                <c:pt idx="15">
                  <c:v>Administración pública</c:v>
                </c:pt>
                <c:pt idx="16">
                  <c:v>Otros</c:v>
                </c:pt>
              </c:strCache>
            </c:strRef>
          </c:cat>
          <c:val>
            <c:numRef>
              <c:f>'P24'!$E$5:$E$21</c:f>
              <c:numCache>
                <c:formatCode>#,##0.0</c:formatCode>
                <c:ptCount val="17"/>
                <c:pt idx="0">
                  <c:v>50.793650793650791</c:v>
                </c:pt>
                <c:pt idx="1">
                  <c:v>46.153846153846153</c:v>
                </c:pt>
                <c:pt idx="2">
                  <c:v>51.5625</c:v>
                </c:pt>
                <c:pt idx="3">
                  <c:v>56.666666666666664</c:v>
                </c:pt>
                <c:pt idx="4">
                  <c:v>71.794871794871796</c:v>
                </c:pt>
                <c:pt idx="5">
                  <c:v>31.578947368421051</c:v>
                </c:pt>
                <c:pt idx="6">
                  <c:v>30.73394495412844</c:v>
                </c:pt>
                <c:pt idx="7">
                  <c:v>26.890756302521009</c:v>
                </c:pt>
                <c:pt idx="8">
                  <c:v>35.443037974683541</c:v>
                </c:pt>
                <c:pt idx="9">
                  <c:v>56.140350877192979</c:v>
                </c:pt>
                <c:pt idx="10">
                  <c:v>66.666666666666657</c:v>
                </c:pt>
                <c:pt idx="11">
                  <c:v>34.042553191489361</c:v>
                </c:pt>
                <c:pt idx="12">
                  <c:v>45.454545454545453</c:v>
                </c:pt>
                <c:pt idx="13">
                  <c:v>12.5</c:v>
                </c:pt>
                <c:pt idx="14">
                  <c:v>65.625</c:v>
                </c:pt>
                <c:pt idx="15">
                  <c:v>39.380530973451329</c:v>
                </c:pt>
                <c:pt idx="16">
                  <c:v>44.047619047619044</c:v>
                </c:pt>
              </c:numCache>
            </c:numRef>
          </c:val>
        </c:ser>
        <c:ser>
          <c:idx val="1"/>
          <c:order val="1"/>
          <c:tx>
            <c:strRef>
              <c:f>'P24'!$F$4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'P24'!$C$5:$C$21</c:f>
              <c:strCache>
                <c:ptCount val="17"/>
                <c:pt idx="0">
                  <c:v>Asesoría, consultoría, auditoría</c:v>
                </c:pt>
                <c:pt idx="1">
                  <c:v>Banca, seguros, finanzas</c:v>
                </c:pt>
                <c:pt idx="2">
                  <c:v>Industria</c:v>
                </c:pt>
                <c:pt idx="3">
                  <c:v>Telecomunicaciones</c:v>
                </c:pt>
                <c:pt idx="4">
                  <c:v>Informática</c:v>
                </c:pt>
                <c:pt idx="5">
                  <c:v>Comercio</c:v>
                </c:pt>
                <c:pt idx="6">
                  <c:v>Actividades sanitarias y veterinarias</c:v>
                </c:pt>
                <c:pt idx="7">
                  <c:v>Enseñanza</c:v>
                </c:pt>
                <c:pt idx="8">
                  <c:v>Investigación y desarrollo</c:v>
                </c:pt>
                <c:pt idx="9">
                  <c:v>Construcción</c:v>
                </c:pt>
                <c:pt idx="10">
                  <c:v>Productos y distribución de energía eléctrica, gas o agua</c:v>
                </c:pt>
                <c:pt idx="11">
                  <c:v>Hostelería y turismo</c:v>
                </c:pt>
                <c:pt idx="12">
                  <c:v>Artes gráficas, publicidad y servicios relacionados</c:v>
                </c:pt>
                <c:pt idx="13">
                  <c:v>Transporte, mensajería y actividades relacionadas</c:v>
                </c:pt>
                <c:pt idx="14">
                  <c:v>Servicios técnicos de arquitectura e ingeniería</c:v>
                </c:pt>
                <c:pt idx="15">
                  <c:v>Administración pública</c:v>
                </c:pt>
                <c:pt idx="16">
                  <c:v>Otros</c:v>
                </c:pt>
              </c:strCache>
            </c:strRef>
          </c:cat>
          <c:val>
            <c:numRef>
              <c:f>'P24'!$G$5:$G$21</c:f>
              <c:numCache>
                <c:formatCode>#,##0.0</c:formatCode>
                <c:ptCount val="17"/>
                <c:pt idx="0">
                  <c:v>49.206349206349202</c:v>
                </c:pt>
                <c:pt idx="1">
                  <c:v>53.846153846153847</c:v>
                </c:pt>
                <c:pt idx="2">
                  <c:v>48.4375</c:v>
                </c:pt>
                <c:pt idx="3">
                  <c:v>43.333333333333336</c:v>
                </c:pt>
                <c:pt idx="4">
                  <c:v>28.205128205128204</c:v>
                </c:pt>
                <c:pt idx="5">
                  <c:v>68.421052631578945</c:v>
                </c:pt>
                <c:pt idx="6">
                  <c:v>69.266055045871553</c:v>
                </c:pt>
                <c:pt idx="7">
                  <c:v>73.109243697478988</c:v>
                </c:pt>
                <c:pt idx="8">
                  <c:v>64.556962025316452</c:v>
                </c:pt>
                <c:pt idx="9">
                  <c:v>43.859649122807014</c:v>
                </c:pt>
                <c:pt idx="10">
                  <c:v>33.333333333333329</c:v>
                </c:pt>
                <c:pt idx="11">
                  <c:v>65.957446808510639</c:v>
                </c:pt>
                <c:pt idx="12">
                  <c:v>54.54545454545454</c:v>
                </c:pt>
                <c:pt idx="13">
                  <c:v>87.5</c:v>
                </c:pt>
                <c:pt idx="14">
                  <c:v>34.375</c:v>
                </c:pt>
                <c:pt idx="15">
                  <c:v>60.619469026548678</c:v>
                </c:pt>
                <c:pt idx="16">
                  <c:v>55.952380952380956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5942568"/>
        <c:axId val="175942960"/>
      </c:barChart>
      <c:catAx>
        <c:axId val="1759425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5942960"/>
        <c:crosses val="autoZero"/>
        <c:auto val="1"/>
        <c:lblAlgn val="ctr"/>
        <c:lblOffset val="100"/>
        <c:noMultiLvlLbl val="0"/>
      </c:catAx>
      <c:valAx>
        <c:axId val="175942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5942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4">
            <a:lumMod val="5000"/>
            <a:lumOff val="95000"/>
          </a:schemeClr>
        </a:gs>
        <a:gs pos="74000">
          <a:schemeClr val="accent4">
            <a:lumMod val="45000"/>
            <a:lumOff val="55000"/>
          </a:schemeClr>
        </a:gs>
        <a:gs pos="83000">
          <a:schemeClr val="accent4">
            <a:lumMod val="45000"/>
            <a:lumOff val="55000"/>
          </a:schemeClr>
        </a:gs>
        <a:gs pos="100000">
          <a:schemeClr val="accent4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P25. ¿Me podrías decir cuál era tu sueldo neto</a:t>
            </a:r>
            <a:r>
              <a:rPr lang="es-ES" baseline="0"/>
              <a:t> mensual?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'P25'!$D$4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'P25'!$C$5:$C$12</c:f>
              <c:strCache>
                <c:ptCount val="8"/>
                <c:pt idx="0">
                  <c:v>600€ o menos</c:v>
                </c:pt>
                <c:pt idx="1">
                  <c:v>Entre 601€ y 900€</c:v>
                </c:pt>
                <c:pt idx="2">
                  <c:v>Entre 901 y 1.200€</c:v>
                </c:pt>
                <c:pt idx="3">
                  <c:v>Entre 1.201 y 1.500€</c:v>
                </c:pt>
                <c:pt idx="4">
                  <c:v>Entre 1.501€ y 1.800€</c:v>
                </c:pt>
                <c:pt idx="5">
                  <c:v>Entre 1.801€ y 2.400€</c:v>
                </c:pt>
                <c:pt idx="6">
                  <c:v>Entre 2.401€ y 3.000€</c:v>
                </c:pt>
                <c:pt idx="7">
                  <c:v>Más de 3.000€</c:v>
                </c:pt>
              </c:strCache>
            </c:strRef>
          </c:cat>
          <c:val>
            <c:numRef>
              <c:f>'P25'!$E$5:$E$12</c:f>
              <c:numCache>
                <c:formatCode>#,##0.0</c:formatCode>
                <c:ptCount val="8"/>
                <c:pt idx="0">
                  <c:v>29.006085192697768</c:v>
                </c:pt>
                <c:pt idx="1">
                  <c:v>36.712328767123289</c:v>
                </c:pt>
                <c:pt idx="2">
                  <c:v>47.761194029850742</c:v>
                </c:pt>
                <c:pt idx="3">
                  <c:v>41.618497109826592</c:v>
                </c:pt>
                <c:pt idx="4">
                  <c:v>55.072463768115945</c:v>
                </c:pt>
                <c:pt idx="5">
                  <c:v>61.363636363636367</c:v>
                </c:pt>
                <c:pt idx="6">
                  <c:v>78.571428571428569</c:v>
                </c:pt>
                <c:pt idx="7">
                  <c:v>66.666666666666657</c:v>
                </c:pt>
              </c:numCache>
            </c:numRef>
          </c:val>
        </c:ser>
        <c:ser>
          <c:idx val="1"/>
          <c:order val="1"/>
          <c:tx>
            <c:strRef>
              <c:f>'P25'!$F$4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'P25'!$C$5:$C$12</c:f>
              <c:strCache>
                <c:ptCount val="8"/>
                <c:pt idx="0">
                  <c:v>600€ o menos</c:v>
                </c:pt>
                <c:pt idx="1">
                  <c:v>Entre 601€ y 900€</c:v>
                </c:pt>
                <c:pt idx="2">
                  <c:v>Entre 901 y 1.200€</c:v>
                </c:pt>
                <c:pt idx="3">
                  <c:v>Entre 1.201 y 1.500€</c:v>
                </c:pt>
                <c:pt idx="4">
                  <c:v>Entre 1.501€ y 1.800€</c:v>
                </c:pt>
                <c:pt idx="5">
                  <c:v>Entre 1.801€ y 2.400€</c:v>
                </c:pt>
                <c:pt idx="6">
                  <c:v>Entre 2.401€ y 3.000€</c:v>
                </c:pt>
                <c:pt idx="7">
                  <c:v>Más de 3.000€</c:v>
                </c:pt>
              </c:strCache>
            </c:strRef>
          </c:cat>
          <c:val>
            <c:numRef>
              <c:f>'P25'!$G$5:$G$12</c:f>
              <c:numCache>
                <c:formatCode>#,##0.0</c:formatCode>
                <c:ptCount val="8"/>
                <c:pt idx="0">
                  <c:v>70.993914807302232</c:v>
                </c:pt>
                <c:pt idx="1">
                  <c:v>63.287671232876704</c:v>
                </c:pt>
                <c:pt idx="2">
                  <c:v>52.238805970149251</c:v>
                </c:pt>
                <c:pt idx="3">
                  <c:v>58.381502890173408</c:v>
                </c:pt>
                <c:pt idx="4">
                  <c:v>44.927536231884055</c:v>
                </c:pt>
                <c:pt idx="5">
                  <c:v>38.636363636363633</c:v>
                </c:pt>
                <c:pt idx="6">
                  <c:v>21.428571428571427</c:v>
                </c:pt>
                <c:pt idx="7">
                  <c:v>33.333333333333329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5943744"/>
        <c:axId val="175944136"/>
      </c:barChart>
      <c:catAx>
        <c:axId val="1759437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5944136"/>
        <c:crosses val="autoZero"/>
        <c:auto val="1"/>
        <c:lblAlgn val="ctr"/>
        <c:lblOffset val="100"/>
        <c:noMultiLvlLbl val="0"/>
      </c:catAx>
      <c:valAx>
        <c:axId val="175944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5943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4">
            <a:lumMod val="5000"/>
            <a:lumOff val="95000"/>
          </a:schemeClr>
        </a:gs>
        <a:gs pos="74000">
          <a:schemeClr val="accent4">
            <a:lumMod val="45000"/>
            <a:lumOff val="55000"/>
          </a:schemeClr>
        </a:gs>
        <a:gs pos="83000">
          <a:schemeClr val="accent4">
            <a:lumMod val="45000"/>
            <a:lumOff val="55000"/>
          </a:schemeClr>
        </a:gs>
        <a:gs pos="100000">
          <a:schemeClr val="accent4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P26. De 0 a 10,</a:t>
            </a:r>
            <a:r>
              <a:rPr lang="es-ES" baseline="0"/>
              <a:t> ¿qué relación existía entre ese empleo y tu titulación universitaria?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'P26'!$D$4:$E$4</c:f>
              <c:strCache>
                <c:ptCount val="2"/>
                <c:pt idx="0">
                  <c:v>Hombre</c:v>
                </c:pt>
                <c:pt idx="1">
                  <c:v>Mujer</c:v>
                </c:pt>
              </c:strCache>
            </c:strRef>
          </c:cat>
          <c:val>
            <c:numRef>
              <c:f>'P26'!$D$5:$E$5</c:f>
              <c:numCache>
                <c:formatCode>0.0</c:formatCode>
                <c:ptCount val="2"/>
                <c:pt idx="0">
                  <c:v>5.64</c:v>
                </c:pt>
                <c:pt idx="1">
                  <c:v>5.43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944920"/>
        <c:axId val="175945312"/>
      </c:barChart>
      <c:catAx>
        <c:axId val="17594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5945312"/>
        <c:crosses val="autoZero"/>
        <c:auto val="1"/>
        <c:lblAlgn val="ctr"/>
        <c:lblOffset val="100"/>
        <c:noMultiLvlLbl val="0"/>
      </c:catAx>
      <c:valAx>
        <c:axId val="17594531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5944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4">
            <a:lumMod val="5000"/>
            <a:lumOff val="95000"/>
          </a:schemeClr>
        </a:gs>
        <a:gs pos="74000">
          <a:schemeClr val="accent4">
            <a:lumMod val="45000"/>
            <a:lumOff val="55000"/>
          </a:schemeClr>
        </a:gs>
        <a:gs pos="83000">
          <a:schemeClr val="accent4">
            <a:lumMod val="45000"/>
            <a:lumOff val="55000"/>
          </a:schemeClr>
        </a:gs>
        <a:gs pos="100000">
          <a:schemeClr val="accent4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P27. ¿Estás trabajando actualmente?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'P27'!$D$4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'P27'!$C$5:$C$6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'P27'!$E$5:$E$6</c:f>
              <c:numCache>
                <c:formatCode>#,##0.0</c:formatCode>
                <c:ptCount val="2"/>
                <c:pt idx="0">
                  <c:v>42.343032159264929</c:v>
                </c:pt>
                <c:pt idx="1">
                  <c:v>33.725490196078432</c:v>
                </c:pt>
              </c:numCache>
            </c:numRef>
          </c:val>
        </c:ser>
        <c:ser>
          <c:idx val="1"/>
          <c:order val="1"/>
          <c:tx>
            <c:strRef>
              <c:f>'P27'!$F$4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'P27'!$C$5:$C$6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'P27'!$G$5:$G$6</c:f>
              <c:numCache>
                <c:formatCode>#,##0.0</c:formatCode>
                <c:ptCount val="2"/>
                <c:pt idx="0">
                  <c:v>57.656967840735071</c:v>
                </c:pt>
                <c:pt idx="1">
                  <c:v>66.274509803921561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5946096"/>
        <c:axId val="175946488"/>
      </c:barChart>
      <c:catAx>
        <c:axId val="17594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5946488"/>
        <c:crosses val="autoZero"/>
        <c:auto val="1"/>
        <c:lblAlgn val="ctr"/>
        <c:lblOffset val="100"/>
        <c:noMultiLvlLbl val="0"/>
      </c:catAx>
      <c:valAx>
        <c:axId val="175946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5946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4">
            <a:lumMod val="5000"/>
            <a:lumOff val="95000"/>
          </a:schemeClr>
        </a:gs>
        <a:gs pos="74000">
          <a:schemeClr val="accent4">
            <a:lumMod val="45000"/>
            <a:lumOff val="55000"/>
          </a:schemeClr>
        </a:gs>
        <a:gs pos="83000">
          <a:schemeClr val="accent4">
            <a:lumMod val="45000"/>
            <a:lumOff val="55000"/>
          </a:schemeClr>
        </a:gs>
        <a:gs pos="100000">
          <a:schemeClr val="accent4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P27.1.</a:t>
            </a:r>
            <a:r>
              <a:rPr lang="es-ES" baseline="0"/>
              <a:t> ¿Estás buscando trabajo?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'P27.1'!$D$4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'P27.1'!$C$5:$C$6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'P27.1'!$E$5:$E$6</c:f>
              <c:numCache>
                <c:formatCode>#,##0.0</c:formatCode>
                <c:ptCount val="2"/>
                <c:pt idx="0">
                  <c:v>31.490384615384613</c:v>
                </c:pt>
                <c:pt idx="1">
                  <c:v>44.827586206896555</c:v>
                </c:pt>
              </c:numCache>
            </c:numRef>
          </c:val>
        </c:ser>
        <c:ser>
          <c:idx val="1"/>
          <c:order val="1"/>
          <c:tx>
            <c:strRef>
              <c:f>'P27.1'!$F$4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'P27.1'!$C$5:$C$6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'P27.1'!$G$5:$G$6</c:f>
              <c:numCache>
                <c:formatCode>#,##0.0</c:formatCode>
                <c:ptCount val="2"/>
                <c:pt idx="0">
                  <c:v>68.509615384615387</c:v>
                </c:pt>
                <c:pt idx="1">
                  <c:v>55.172413793103445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5947272"/>
        <c:axId val="231384720"/>
      </c:barChart>
      <c:catAx>
        <c:axId val="175947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1384720"/>
        <c:crosses val="autoZero"/>
        <c:auto val="1"/>
        <c:lblAlgn val="ctr"/>
        <c:lblOffset val="100"/>
        <c:noMultiLvlLbl val="0"/>
      </c:catAx>
      <c:valAx>
        <c:axId val="23138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5947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4">
            <a:lumMod val="5000"/>
            <a:lumOff val="95000"/>
          </a:schemeClr>
        </a:gs>
        <a:gs pos="74000">
          <a:schemeClr val="accent4">
            <a:lumMod val="45000"/>
            <a:lumOff val="55000"/>
          </a:schemeClr>
        </a:gs>
        <a:gs pos="83000">
          <a:schemeClr val="accent4">
            <a:lumMod val="45000"/>
            <a:lumOff val="55000"/>
          </a:schemeClr>
        </a:gs>
        <a:gs pos="100000">
          <a:schemeClr val="accent4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P32. ¿Has pensado alguna vez en crear tu propia empresa?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'P32'!$D$4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'P32'!$C$5:$C$7</c:f>
              <c:strCache>
                <c:ptCount val="3"/>
                <c:pt idx="0">
                  <c:v>Sí</c:v>
                </c:pt>
                <c:pt idx="1">
                  <c:v>No, pero planteo crearla en los próximos años</c:v>
                </c:pt>
                <c:pt idx="2">
                  <c:v>No y no me lo planteo</c:v>
                </c:pt>
              </c:strCache>
            </c:strRef>
          </c:cat>
          <c:val>
            <c:numRef>
              <c:f>'P32'!$E$5:$E$7</c:f>
              <c:numCache>
                <c:formatCode>#,##0.0</c:formatCode>
                <c:ptCount val="3"/>
                <c:pt idx="0">
                  <c:v>45.92</c:v>
                </c:pt>
                <c:pt idx="1">
                  <c:v>42.105263157894733</c:v>
                </c:pt>
                <c:pt idx="2">
                  <c:v>35.767790262172284</c:v>
                </c:pt>
              </c:numCache>
            </c:numRef>
          </c:val>
        </c:ser>
        <c:ser>
          <c:idx val="1"/>
          <c:order val="1"/>
          <c:tx>
            <c:strRef>
              <c:f>'P32'!$F$4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'P32'!$C$5:$C$7</c:f>
              <c:strCache>
                <c:ptCount val="3"/>
                <c:pt idx="0">
                  <c:v>Sí</c:v>
                </c:pt>
                <c:pt idx="1">
                  <c:v>No, pero planteo crearla en los próximos años</c:v>
                </c:pt>
                <c:pt idx="2">
                  <c:v>No y no me lo planteo</c:v>
                </c:pt>
              </c:strCache>
            </c:strRef>
          </c:cat>
          <c:val>
            <c:numRef>
              <c:f>'P32'!$G$5:$G$7</c:f>
              <c:numCache>
                <c:formatCode>#,##0.0</c:formatCode>
                <c:ptCount val="3"/>
                <c:pt idx="0">
                  <c:v>54.08</c:v>
                </c:pt>
                <c:pt idx="1">
                  <c:v>57.894736842105267</c:v>
                </c:pt>
                <c:pt idx="2">
                  <c:v>64.232209737827716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1385504"/>
        <c:axId val="231385896"/>
      </c:barChart>
      <c:catAx>
        <c:axId val="23138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1385896"/>
        <c:crosses val="autoZero"/>
        <c:auto val="1"/>
        <c:lblAlgn val="ctr"/>
        <c:lblOffset val="100"/>
        <c:noMultiLvlLbl val="0"/>
      </c:catAx>
      <c:valAx>
        <c:axId val="231385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1385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4">
            <a:lumMod val="5000"/>
            <a:lumOff val="95000"/>
          </a:schemeClr>
        </a:gs>
        <a:gs pos="74000">
          <a:schemeClr val="accent4">
            <a:lumMod val="45000"/>
            <a:lumOff val="55000"/>
          </a:schemeClr>
        </a:gs>
        <a:gs pos="83000">
          <a:schemeClr val="accent4">
            <a:lumMod val="45000"/>
            <a:lumOff val="55000"/>
          </a:schemeClr>
        </a:gs>
        <a:gs pos="100000">
          <a:schemeClr val="accent4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Distribución de los egresados por Campus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'E. Campus'!$D$4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'E. Campus'!$C$5:$C$9</c:f>
              <c:strCache>
                <c:ptCount val="5"/>
                <c:pt idx="0">
                  <c:v>Badajoz</c:v>
                </c:pt>
                <c:pt idx="1">
                  <c:v>Cáceres</c:v>
                </c:pt>
                <c:pt idx="2">
                  <c:v>Mérida</c:v>
                </c:pt>
                <c:pt idx="3">
                  <c:v>Plasencia</c:v>
                </c:pt>
                <c:pt idx="4">
                  <c:v>Almendralejo</c:v>
                </c:pt>
              </c:strCache>
            </c:strRef>
          </c:cat>
          <c:val>
            <c:numRef>
              <c:f>'E. Campus'!$E$5:$E$9</c:f>
              <c:numCache>
                <c:formatCode>#,##0.0</c:formatCode>
                <c:ptCount val="5"/>
                <c:pt idx="0">
                  <c:v>37.303785780240077</c:v>
                </c:pt>
                <c:pt idx="1">
                  <c:v>41.160471441523114</c:v>
                </c:pt>
                <c:pt idx="2">
                  <c:v>67.272727272727266</c:v>
                </c:pt>
                <c:pt idx="3">
                  <c:v>36.363636363636367</c:v>
                </c:pt>
                <c:pt idx="4">
                  <c:v>19.480519480519483</c:v>
                </c:pt>
              </c:numCache>
            </c:numRef>
          </c:val>
        </c:ser>
        <c:ser>
          <c:idx val="1"/>
          <c:order val="1"/>
          <c:tx>
            <c:strRef>
              <c:f>'E. Campus'!$F$4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'E. Campus'!$C$5:$C$9</c:f>
              <c:strCache>
                <c:ptCount val="5"/>
                <c:pt idx="0">
                  <c:v>Badajoz</c:v>
                </c:pt>
                <c:pt idx="1">
                  <c:v>Cáceres</c:v>
                </c:pt>
                <c:pt idx="2">
                  <c:v>Mérida</c:v>
                </c:pt>
                <c:pt idx="3">
                  <c:v>Plasencia</c:v>
                </c:pt>
                <c:pt idx="4">
                  <c:v>Almendralejo</c:v>
                </c:pt>
              </c:strCache>
            </c:strRef>
          </c:cat>
          <c:val>
            <c:numRef>
              <c:f>'E. Campus'!$G$5:$G$9</c:f>
              <c:numCache>
                <c:formatCode>#,##0.0</c:formatCode>
                <c:ptCount val="5"/>
                <c:pt idx="0">
                  <c:v>62.696214219759923</c:v>
                </c:pt>
                <c:pt idx="1">
                  <c:v>58.839528558476886</c:v>
                </c:pt>
                <c:pt idx="2">
                  <c:v>32.727272727272727</c:v>
                </c:pt>
                <c:pt idx="3">
                  <c:v>63.636363636363633</c:v>
                </c:pt>
                <c:pt idx="4">
                  <c:v>80.519480519480524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3781360"/>
        <c:axId val="173975424"/>
      </c:barChart>
      <c:catAx>
        <c:axId val="173781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3975424"/>
        <c:crosses val="autoZero"/>
        <c:auto val="1"/>
        <c:lblAlgn val="ctr"/>
        <c:lblOffset val="100"/>
        <c:noMultiLvlLbl val="0"/>
      </c:catAx>
      <c:valAx>
        <c:axId val="17397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3781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4">
            <a:lumMod val="5000"/>
            <a:lumOff val="95000"/>
          </a:schemeClr>
        </a:gs>
        <a:gs pos="74000">
          <a:schemeClr val="accent4">
            <a:lumMod val="45000"/>
            <a:lumOff val="55000"/>
          </a:schemeClr>
        </a:gs>
        <a:gs pos="83000">
          <a:schemeClr val="accent4">
            <a:lumMod val="45000"/>
            <a:lumOff val="55000"/>
          </a:schemeClr>
        </a:gs>
        <a:gs pos="100000">
          <a:schemeClr val="accent4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P34. ¿Cuál es la duración del contrato?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'P34'!$D$4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'P34'!$C$5:$C$6</c:f>
              <c:strCache>
                <c:ptCount val="2"/>
                <c:pt idx="0">
                  <c:v>Indefinido</c:v>
                </c:pt>
                <c:pt idx="1">
                  <c:v>Temporal</c:v>
                </c:pt>
              </c:strCache>
            </c:strRef>
          </c:cat>
          <c:val>
            <c:numRef>
              <c:f>'P34'!$E$5:$E$6</c:f>
              <c:numCache>
                <c:formatCode>#,##0.0</c:formatCode>
                <c:ptCount val="2"/>
                <c:pt idx="0">
                  <c:v>48.223350253807105</c:v>
                </c:pt>
                <c:pt idx="1">
                  <c:v>36.870748299319729</c:v>
                </c:pt>
              </c:numCache>
            </c:numRef>
          </c:val>
        </c:ser>
        <c:ser>
          <c:idx val="1"/>
          <c:order val="1"/>
          <c:tx>
            <c:strRef>
              <c:f>'P34'!$F$4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'P34'!$C$5:$C$6</c:f>
              <c:strCache>
                <c:ptCount val="2"/>
                <c:pt idx="0">
                  <c:v>Indefinido</c:v>
                </c:pt>
                <c:pt idx="1">
                  <c:v>Temporal</c:v>
                </c:pt>
              </c:strCache>
            </c:strRef>
          </c:cat>
          <c:val>
            <c:numRef>
              <c:f>'P34'!$G$5:$G$6</c:f>
              <c:numCache>
                <c:formatCode>#,##0.0</c:formatCode>
                <c:ptCount val="2"/>
                <c:pt idx="0">
                  <c:v>51.776649746192895</c:v>
                </c:pt>
                <c:pt idx="1">
                  <c:v>63.129251700680264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1386680"/>
        <c:axId val="231387072"/>
      </c:barChart>
      <c:catAx>
        <c:axId val="231386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1387072"/>
        <c:crosses val="autoZero"/>
        <c:auto val="1"/>
        <c:lblAlgn val="ctr"/>
        <c:lblOffset val="100"/>
        <c:noMultiLvlLbl val="0"/>
      </c:catAx>
      <c:valAx>
        <c:axId val="231387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1386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accent4">
            <a:lumMod val="5000"/>
            <a:lumOff val="95000"/>
          </a:schemeClr>
        </a:gs>
        <a:gs pos="74000">
          <a:schemeClr val="accent4">
            <a:lumMod val="45000"/>
            <a:lumOff val="55000"/>
          </a:schemeClr>
        </a:gs>
        <a:gs pos="83000">
          <a:schemeClr val="accent4">
            <a:lumMod val="45000"/>
            <a:lumOff val="55000"/>
          </a:schemeClr>
        </a:gs>
        <a:gs pos="100000">
          <a:schemeClr val="accent4">
            <a:lumMod val="30000"/>
            <a:lumOff val="70000"/>
          </a:schemeClr>
        </a:gs>
      </a:gsLst>
      <a:lin ang="5400000" scaled="1"/>
      <a:tileRect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P36. ¿En qué sector?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'P36'!$D$4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'P36'!$C$5:$C$21</c:f>
              <c:strCache>
                <c:ptCount val="17"/>
                <c:pt idx="0">
                  <c:v>Asesoría, consultoría, auditoría</c:v>
                </c:pt>
                <c:pt idx="1">
                  <c:v>Banca, seguros, finanzas</c:v>
                </c:pt>
                <c:pt idx="2">
                  <c:v>Industria</c:v>
                </c:pt>
                <c:pt idx="3">
                  <c:v>Telecomunicaciones</c:v>
                </c:pt>
                <c:pt idx="4">
                  <c:v>Informática</c:v>
                </c:pt>
                <c:pt idx="5">
                  <c:v>Comercio</c:v>
                </c:pt>
                <c:pt idx="6">
                  <c:v>Actividades sanitarias y veterinarias</c:v>
                </c:pt>
                <c:pt idx="7">
                  <c:v>Enseñanza</c:v>
                </c:pt>
                <c:pt idx="8">
                  <c:v>Investigación y desarrollo</c:v>
                </c:pt>
                <c:pt idx="9">
                  <c:v>Construcción</c:v>
                </c:pt>
                <c:pt idx="10">
                  <c:v>Productos y distribución de energía eléctrica, gas o agua</c:v>
                </c:pt>
                <c:pt idx="11">
                  <c:v>Hostelería y turismo</c:v>
                </c:pt>
                <c:pt idx="12">
                  <c:v>Artes gráficas, publicidad y servicios relacionados</c:v>
                </c:pt>
                <c:pt idx="13">
                  <c:v>Transporte, mensajería y actividades relacionadas</c:v>
                </c:pt>
                <c:pt idx="14">
                  <c:v>Servicios técnicos de arquitectura e ingeniería</c:v>
                </c:pt>
                <c:pt idx="15">
                  <c:v>Administración pública</c:v>
                </c:pt>
                <c:pt idx="16">
                  <c:v>Otros</c:v>
                </c:pt>
              </c:strCache>
            </c:strRef>
          </c:cat>
          <c:val>
            <c:numRef>
              <c:f>'P36'!$E$5:$E$21</c:f>
              <c:numCache>
                <c:formatCode>#,##0.0</c:formatCode>
                <c:ptCount val="17"/>
                <c:pt idx="0">
                  <c:v>45.454545454545453</c:v>
                </c:pt>
                <c:pt idx="1">
                  <c:v>55.172413793103445</c:v>
                </c:pt>
                <c:pt idx="2">
                  <c:v>53.846153846153847</c:v>
                </c:pt>
                <c:pt idx="3">
                  <c:v>50.943396226415096</c:v>
                </c:pt>
                <c:pt idx="4">
                  <c:v>73.68421052631578</c:v>
                </c:pt>
                <c:pt idx="5">
                  <c:v>38.144329896907216</c:v>
                </c:pt>
                <c:pt idx="6">
                  <c:v>32.972972972972975</c:v>
                </c:pt>
                <c:pt idx="7">
                  <c:v>30.198019801980198</c:v>
                </c:pt>
                <c:pt idx="8">
                  <c:v>41.379310344827587</c:v>
                </c:pt>
                <c:pt idx="9">
                  <c:v>53.571428571428569</c:v>
                </c:pt>
                <c:pt idx="10">
                  <c:v>80</c:v>
                </c:pt>
                <c:pt idx="11">
                  <c:v>32.53012048192771</c:v>
                </c:pt>
                <c:pt idx="12">
                  <c:v>44.444444444444443</c:v>
                </c:pt>
                <c:pt idx="13">
                  <c:v>14.285714285714285</c:v>
                </c:pt>
                <c:pt idx="14">
                  <c:v>73.076923076923066</c:v>
                </c:pt>
                <c:pt idx="15">
                  <c:v>43.065693430656928</c:v>
                </c:pt>
                <c:pt idx="16">
                  <c:v>47.085201793721978</c:v>
                </c:pt>
              </c:numCache>
            </c:numRef>
          </c:val>
        </c:ser>
        <c:ser>
          <c:idx val="1"/>
          <c:order val="1"/>
          <c:tx>
            <c:strRef>
              <c:f>'P36'!$F$4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'P36'!$C$5:$C$21</c:f>
              <c:strCache>
                <c:ptCount val="17"/>
                <c:pt idx="0">
                  <c:v>Asesoría, consultoría, auditoría</c:v>
                </c:pt>
                <c:pt idx="1">
                  <c:v>Banca, seguros, finanzas</c:v>
                </c:pt>
                <c:pt idx="2">
                  <c:v>Industria</c:v>
                </c:pt>
                <c:pt idx="3">
                  <c:v>Telecomunicaciones</c:v>
                </c:pt>
                <c:pt idx="4">
                  <c:v>Informática</c:v>
                </c:pt>
                <c:pt idx="5">
                  <c:v>Comercio</c:v>
                </c:pt>
                <c:pt idx="6">
                  <c:v>Actividades sanitarias y veterinarias</c:v>
                </c:pt>
                <c:pt idx="7">
                  <c:v>Enseñanza</c:v>
                </c:pt>
                <c:pt idx="8">
                  <c:v>Investigación y desarrollo</c:v>
                </c:pt>
                <c:pt idx="9">
                  <c:v>Construcción</c:v>
                </c:pt>
                <c:pt idx="10">
                  <c:v>Productos y distribución de energía eléctrica, gas o agua</c:v>
                </c:pt>
                <c:pt idx="11">
                  <c:v>Hostelería y turismo</c:v>
                </c:pt>
                <c:pt idx="12">
                  <c:v>Artes gráficas, publicidad y servicios relacionados</c:v>
                </c:pt>
                <c:pt idx="13">
                  <c:v>Transporte, mensajería y actividades relacionadas</c:v>
                </c:pt>
                <c:pt idx="14">
                  <c:v>Servicios técnicos de arquitectura e ingeniería</c:v>
                </c:pt>
                <c:pt idx="15">
                  <c:v>Administración pública</c:v>
                </c:pt>
                <c:pt idx="16">
                  <c:v>Otros</c:v>
                </c:pt>
              </c:strCache>
            </c:strRef>
          </c:cat>
          <c:val>
            <c:numRef>
              <c:f>'P36'!$G$5:$G$21</c:f>
              <c:numCache>
                <c:formatCode>#,##0.0</c:formatCode>
                <c:ptCount val="17"/>
                <c:pt idx="0">
                  <c:v>54.54545454545454</c:v>
                </c:pt>
                <c:pt idx="1">
                  <c:v>44.827586206896555</c:v>
                </c:pt>
                <c:pt idx="2">
                  <c:v>46.153846153846153</c:v>
                </c:pt>
                <c:pt idx="3">
                  <c:v>49.056603773584904</c:v>
                </c:pt>
                <c:pt idx="4">
                  <c:v>26.315789473684209</c:v>
                </c:pt>
                <c:pt idx="5">
                  <c:v>61.855670103092784</c:v>
                </c:pt>
                <c:pt idx="6">
                  <c:v>67.027027027027032</c:v>
                </c:pt>
                <c:pt idx="7">
                  <c:v>69.801980198019791</c:v>
                </c:pt>
                <c:pt idx="8">
                  <c:v>58.620689655172406</c:v>
                </c:pt>
                <c:pt idx="9">
                  <c:v>46.428571428571431</c:v>
                </c:pt>
                <c:pt idx="10">
                  <c:v>20</c:v>
                </c:pt>
                <c:pt idx="11">
                  <c:v>67.46987951807229</c:v>
                </c:pt>
                <c:pt idx="12">
                  <c:v>55.555555555555557</c:v>
                </c:pt>
                <c:pt idx="13">
                  <c:v>85.714285714285708</c:v>
                </c:pt>
                <c:pt idx="14">
                  <c:v>26.923076923076923</c:v>
                </c:pt>
                <c:pt idx="15">
                  <c:v>56.934306569343065</c:v>
                </c:pt>
                <c:pt idx="16">
                  <c:v>52.914798206278022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1387856"/>
        <c:axId val="231388248"/>
      </c:barChart>
      <c:catAx>
        <c:axId val="2313878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1388248"/>
        <c:crosses val="autoZero"/>
        <c:auto val="1"/>
        <c:lblAlgn val="ctr"/>
        <c:lblOffset val="100"/>
        <c:noMultiLvlLbl val="0"/>
      </c:catAx>
      <c:valAx>
        <c:axId val="231388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1387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4">
            <a:lumMod val="5000"/>
            <a:lumOff val="95000"/>
          </a:schemeClr>
        </a:gs>
        <a:gs pos="74000">
          <a:schemeClr val="accent4">
            <a:lumMod val="45000"/>
            <a:lumOff val="55000"/>
          </a:schemeClr>
        </a:gs>
        <a:gs pos="83000">
          <a:schemeClr val="accent4">
            <a:lumMod val="45000"/>
            <a:lumOff val="55000"/>
          </a:schemeClr>
        </a:gs>
        <a:gs pos="100000">
          <a:schemeClr val="accent4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P37. ¿Me podrías decir tu sueldo neto</a:t>
            </a:r>
            <a:r>
              <a:rPr lang="es-ES" baseline="0"/>
              <a:t> mensual?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'P37'!$D$4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'P37'!$C$5:$C$12</c:f>
              <c:strCache>
                <c:ptCount val="8"/>
                <c:pt idx="0">
                  <c:v>600€ o menos</c:v>
                </c:pt>
                <c:pt idx="1">
                  <c:v>Entre 601€ y 900€</c:v>
                </c:pt>
                <c:pt idx="2">
                  <c:v>Entre 901 y 1.200€</c:v>
                </c:pt>
                <c:pt idx="3">
                  <c:v>Entre 1.201 y 1.500€</c:v>
                </c:pt>
                <c:pt idx="4">
                  <c:v>Entre 1.501€ y 1.800€</c:v>
                </c:pt>
                <c:pt idx="5">
                  <c:v>Entre 1.801€ y 2.400€</c:v>
                </c:pt>
                <c:pt idx="6">
                  <c:v>Entre 2.401€ y 3.000€</c:v>
                </c:pt>
                <c:pt idx="7">
                  <c:v>Más de 3.000€</c:v>
                </c:pt>
              </c:strCache>
            </c:strRef>
          </c:cat>
          <c:val>
            <c:numRef>
              <c:f>'P37'!$E$5:$E$12</c:f>
              <c:numCache>
                <c:formatCode>#,##0.0</c:formatCode>
                <c:ptCount val="8"/>
                <c:pt idx="0">
                  <c:v>27.014218009478675</c:v>
                </c:pt>
                <c:pt idx="1">
                  <c:v>34.666666666666671</c:v>
                </c:pt>
                <c:pt idx="2">
                  <c:v>47.463768115942031</c:v>
                </c:pt>
                <c:pt idx="3">
                  <c:v>42.780748663101605</c:v>
                </c:pt>
                <c:pt idx="4">
                  <c:v>54.761904761904766</c:v>
                </c:pt>
                <c:pt idx="5">
                  <c:v>57.499999999999993</c:v>
                </c:pt>
                <c:pt idx="6">
                  <c:v>75</c:v>
                </c:pt>
                <c:pt idx="7">
                  <c:v>50</c:v>
                </c:pt>
              </c:numCache>
            </c:numRef>
          </c:val>
        </c:ser>
        <c:ser>
          <c:idx val="1"/>
          <c:order val="1"/>
          <c:tx>
            <c:strRef>
              <c:f>'P37'!$F$4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'P37'!$C$5:$C$12</c:f>
              <c:strCache>
                <c:ptCount val="8"/>
                <c:pt idx="0">
                  <c:v>600€ o menos</c:v>
                </c:pt>
                <c:pt idx="1">
                  <c:v>Entre 601€ y 900€</c:v>
                </c:pt>
                <c:pt idx="2">
                  <c:v>Entre 901 y 1.200€</c:v>
                </c:pt>
                <c:pt idx="3">
                  <c:v>Entre 1.201 y 1.500€</c:v>
                </c:pt>
                <c:pt idx="4">
                  <c:v>Entre 1.501€ y 1.800€</c:v>
                </c:pt>
                <c:pt idx="5">
                  <c:v>Entre 1.801€ y 2.400€</c:v>
                </c:pt>
                <c:pt idx="6">
                  <c:v>Entre 2.401€ y 3.000€</c:v>
                </c:pt>
                <c:pt idx="7">
                  <c:v>Más de 3.000€</c:v>
                </c:pt>
              </c:strCache>
            </c:strRef>
          </c:cat>
          <c:val>
            <c:numRef>
              <c:f>'P37'!$G$5:$G$12</c:f>
              <c:numCache>
                <c:formatCode>#,##0.0</c:formatCode>
                <c:ptCount val="8"/>
                <c:pt idx="0">
                  <c:v>72.985781990521332</c:v>
                </c:pt>
                <c:pt idx="1">
                  <c:v>65.333333333333329</c:v>
                </c:pt>
                <c:pt idx="2">
                  <c:v>52.536231884057969</c:v>
                </c:pt>
                <c:pt idx="3">
                  <c:v>57.219251336898388</c:v>
                </c:pt>
                <c:pt idx="4">
                  <c:v>45.238095238095241</c:v>
                </c:pt>
                <c:pt idx="5">
                  <c:v>42.5</c:v>
                </c:pt>
                <c:pt idx="6">
                  <c:v>25</c:v>
                </c:pt>
                <c:pt idx="7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1389032"/>
        <c:axId val="231389424"/>
      </c:barChart>
      <c:catAx>
        <c:axId val="2313890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1389424"/>
        <c:crosses val="autoZero"/>
        <c:auto val="1"/>
        <c:lblAlgn val="ctr"/>
        <c:lblOffset val="100"/>
        <c:noMultiLvlLbl val="0"/>
      </c:catAx>
      <c:valAx>
        <c:axId val="231389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1389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4">
            <a:lumMod val="5000"/>
            <a:lumOff val="95000"/>
          </a:schemeClr>
        </a:gs>
        <a:gs pos="74000">
          <a:schemeClr val="accent4">
            <a:lumMod val="45000"/>
            <a:lumOff val="55000"/>
          </a:schemeClr>
        </a:gs>
        <a:gs pos="83000">
          <a:schemeClr val="accent4">
            <a:lumMod val="45000"/>
            <a:lumOff val="55000"/>
          </a:schemeClr>
        </a:gs>
        <a:gs pos="100000">
          <a:schemeClr val="accent4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P38. De 0 a 10, ¿qué relación existe entre tu empleo y tu titulación?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'P38'!$D$4:$E$4</c:f>
              <c:strCache>
                <c:ptCount val="2"/>
                <c:pt idx="0">
                  <c:v>Hombre</c:v>
                </c:pt>
                <c:pt idx="1">
                  <c:v>Mujer</c:v>
                </c:pt>
              </c:strCache>
            </c:strRef>
          </c:cat>
          <c:val>
            <c:numRef>
              <c:f>'P38'!$D$5:$E$5</c:f>
              <c:numCache>
                <c:formatCode>0.0</c:formatCode>
                <c:ptCount val="2"/>
                <c:pt idx="0">
                  <c:v>6.47</c:v>
                </c:pt>
                <c:pt idx="1">
                  <c:v>6.13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1390208"/>
        <c:axId val="231390600"/>
      </c:barChart>
      <c:catAx>
        <c:axId val="23139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1390600"/>
        <c:crosses val="autoZero"/>
        <c:auto val="1"/>
        <c:lblAlgn val="ctr"/>
        <c:lblOffset val="100"/>
        <c:noMultiLvlLbl val="0"/>
      </c:catAx>
      <c:valAx>
        <c:axId val="2313906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1390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4">
            <a:lumMod val="5000"/>
            <a:lumOff val="95000"/>
          </a:schemeClr>
        </a:gs>
        <a:gs pos="74000">
          <a:schemeClr val="accent4">
            <a:lumMod val="45000"/>
            <a:lumOff val="55000"/>
          </a:schemeClr>
        </a:gs>
        <a:gs pos="83000">
          <a:schemeClr val="accent4">
            <a:lumMod val="45000"/>
            <a:lumOff val="55000"/>
          </a:schemeClr>
        </a:gs>
        <a:gs pos="100000">
          <a:schemeClr val="accent4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P2. Valora de 0 a 10 los siguientes aspectos de tus</a:t>
            </a:r>
            <a:r>
              <a:rPr lang="es-ES" baseline="0"/>
              <a:t> estudios universitarios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'P2'!$D$4</c:f>
              <c:strCache>
                <c:ptCount val="1"/>
                <c:pt idx="0">
                  <c:v>Hombre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'P2'!$C$5:$C$9</c:f>
              <c:strCache>
                <c:ptCount val="5"/>
                <c:pt idx="0">
                  <c:v>Contenidos teóricos recibidos</c:v>
                </c:pt>
                <c:pt idx="1">
                  <c:v>Contenidos prácticos recibidos</c:v>
                </c:pt>
                <c:pt idx="2">
                  <c:v>Profesorado</c:v>
                </c:pt>
                <c:pt idx="3">
                  <c:v>Instalaciones y equipos disponibles en las aulas</c:v>
                </c:pt>
                <c:pt idx="4">
                  <c:v>Gestión administrativa</c:v>
                </c:pt>
              </c:strCache>
            </c:strRef>
          </c:cat>
          <c:val>
            <c:numRef>
              <c:f>'P2'!$D$5:$D$9</c:f>
              <c:numCache>
                <c:formatCode>0.0</c:formatCode>
                <c:ptCount val="5"/>
                <c:pt idx="0">
                  <c:v>6.77</c:v>
                </c:pt>
                <c:pt idx="1">
                  <c:v>5.72</c:v>
                </c:pt>
                <c:pt idx="2">
                  <c:v>6.68</c:v>
                </c:pt>
                <c:pt idx="3">
                  <c:v>6.44</c:v>
                </c:pt>
                <c:pt idx="4">
                  <c:v>6.31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'P2'!$E$4</c:f>
              <c:strCache>
                <c:ptCount val="1"/>
                <c:pt idx="0">
                  <c:v>Mujer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'P2'!$C$5:$C$9</c:f>
              <c:strCache>
                <c:ptCount val="5"/>
                <c:pt idx="0">
                  <c:v>Contenidos teóricos recibidos</c:v>
                </c:pt>
                <c:pt idx="1">
                  <c:v>Contenidos prácticos recibidos</c:v>
                </c:pt>
                <c:pt idx="2">
                  <c:v>Profesorado</c:v>
                </c:pt>
                <c:pt idx="3">
                  <c:v>Instalaciones y equipos disponibles en las aulas</c:v>
                </c:pt>
                <c:pt idx="4">
                  <c:v>Gestión administrativa</c:v>
                </c:pt>
              </c:strCache>
            </c:strRef>
          </c:cat>
          <c:val>
            <c:numRef>
              <c:f>'P2'!$E$5:$E$9</c:f>
              <c:numCache>
                <c:formatCode>0.0</c:formatCode>
                <c:ptCount val="5"/>
                <c:pt idx="0">
                  <c:v>7.07</c:v>
                </c:pt>
                <c:pt idx="1">
                  <c:v>6.09</c:v>
                </c:pt>
                <c:pt idx="2">
                  <c:v>7.09</c:v>
                </c:pt>
                <c:pt idx="3">
                  <c:v>6.79</c:v>
                </c:pt>
                <c:pt idx="4">
                  <c:v>6.53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749456"/>
        <c:axId val="175724872"/>
      </c:lineChart>
      <c:catAx>
        <c:axId val="175749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5724872"/>
        <c:crosses val="autoZero"/>
        <c:auto val="1"/>
        <c:lblAlgn val="ctr"/>
        <c:lblOffset val="100"/>
        <c:noMultiLvlLbl val="0"/>
      </c:catAx>
      <c:valAx>
        <c:axId val="175724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5749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4">
            <a:lumMod val="5000"/>
            <a:lumOff val="95000"/>
          </a:schemeClr>
        </a:gs>
        <a:gs pos="74000">
          <a:schemeClr val="accent4">
            <a:lumMod val="45000"/>
            <a:lumOff val="55000"/>
          </a:schemeClr>
        </a:gs>
        <a:gs pos="83000">
          <a:schemeClr val="accent4">
            <a:lumMod val="45000"/>
            <a:lumOff val="55000"/>
          </a:schemeClr>
        </a:gs>
        <a:gs pos="100000">
          <a:schemeClr val="accent4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P4. ¿Realizaste</a:t>
            </a:r>
            <a:r>
              <a:rPr lang="es-ES" baseline="0"/>
              <a:t> prácticas externas durante tus estudios?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'P4'!$D$4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'P4'!$C$5:$C$6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'P4'!$E$5:$E$6</c:f>
              <c:numCache>
                <c:formatCode>#,##0.0</c:formatCode>
                <c:ptCount val="2"/>
                <c:pt idx="0">
                  <c:v>34.385964912280706</c:v>
                </c:pt>
                <c:pt idx="1">
                  <c:v>46.225439503619441</c:v>
                </c:pt>
              </c:numCache>
            </c:numRef>
          </c:val>
        </c:ser>
        <c:ser>
          <c:idx val="1"/>
          <c:order val="1"/>
          <c:tx>
            <c:strRef>
              <c:f>'P4'!$F$4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'P4'!$C$5:$C$6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'P4'!$G$5:$G$6</c:f>
              <c:numCache>
                <c:formatCode>#,##0.0</c:formatCode>
                <c:ptCount val="2"/>
                <c:pt idx="0">
                  <c:v>65.614035087719301</c:v>
                </c:pt>
                <c:pt idx="1">
                  <c:v>53.774560496380566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3948144"/>
        <c:axId val="173948528"/>
      </c:barChart>
      <c:catAx>
        <c:axId val="1739481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3948528"/>
        <c:crosses val="autoZero"/>
        <c:auto val="1"/>
        <c:lblAlgn val="ctr"/>
        <c:lblOffset val="100"/>
        <c:noMultiLvlLbl val="0"/>
      </c:catAx>
      <c:valAx>
        <c:axId val="173948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3948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4">
            <a:lumMod val="5000"/>
            <a:lumOff val="95000"/>
          </a:schemeClr>
        </a:gs>
        <a:gs pos="74000">
          <a:schemeClr val="accent4">
            <a:lumMod val="45000"/>
            <a:lumOff val="55000"/>
          </a:schemeClr>
        </a:gs>
        <a:gs pos="83000">
          <a:schemeClr val="accent4">
            <a:lumMod val="45000"/>
            <a:lumOff val="55000"/>
          </a:schemeClr>
        </a:gs>
        <a:gs pos="100000">
          <a:schemeClr val="accent4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P5. De 0 a 10, ¿puedes valorar tu satisfacción con estas prácticas?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'P5'!$D$4:$E$4</c:f>
              <c:strCache>
                <c:ptCount val="2"/>
                <c:pt idx="0">
                  <c:v>Hombre</c:v>
                </c:pt>
                <c:pt idx="1">
                  <c:v>Mujer</c:v>
                </c:pt>
              </c:strCache>
            </c:strRef>
          </c:cat>
          <c:val>
            <c:numRef>
              <c:f>'P5'!$D$5:$E$5</c:f>
              <c:numCache>
                <c:formatCode>0.0</c:formatCode>
                <c:ptCount val="2"/>
                <c:pt idx="0">
                  <c:v>7.69</c:v>
                </c:pt>
                <c:pt idx="1">
                  <c:v>8.1300000000000008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0983472"/>
        <c:axId val="230983864"/>
      </c:barChart>
      <c:catAx>
        <c:axId val="230983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0983864"/>
        <c:crosses val="autoZero"/>
        <c:auto val="1"/>
        <c:lblAlgn val="ctr"/>
        <c:lblOffset val="100"/>
        <c:noMultiLvlLbl val="0"/>
      </c:catAx>
      <c:valAx>
        <c:axId val="230983864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0983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4">
            <a:lumMod val="5000"/>
            <a:lumOff val="95000"/>
          </a:schemeClr>
        </a:gs>
        <a:gs pos="74000">
          <a:schemeClr val="accent4">
            <a:lumMod val="45000"/>
            <a:lumOff val="55000"/>
          </a:schemeClr>
        </a:gs>
        <a:gs pos="83000">
          <a:schemeClr val="accent4">
            <a:lumMod val="45000"/>
            <a:lumOff val="55000"/>
          </a:schemeClr>
        </a:gs>
        <a:gs pos="100000">
          <a:schemeClr val="accent4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P7. ¿Disfrutaste de alguna beca Erasmus, Sócrates o similar para cursar parte de tus estudios,</a:t>
            </a:r>
            <a:r>
              <a:rPr lang="es-ES" baseline="0"/>
              <a:t> tanto teóricos como prácticos, en otra Universidad?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'P7'!$D$4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'P7'!$C$5:$C$6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'P7'!$E$5:$E$6</c:f>
              <c:numCache>
                <c:formatCode>#,##0.0</c:formatCode>
                <c:ptCount val="2"/>
                <c:pt idx="0">
                  <c:v>44.838709677419352</c:v>
                </c:pt>
                <c:pt idx="1">
                  <c:v>38.431752178121975</c:v>
                </c:pt>
              </c:numCache>
            </c:numRef>
          </c:val>
        </c:ser>
        <c:ser>
          <c:idx val="1"/>
          <c:order val="1"/>
          <c:tx>
            <c:strRef>
              <c:f>'P7'!$F$4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'P7'!$C$5:$C$6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'P7'!$G$5:$G$6</c:f>
              <c:numCache>
                <c:formatCode>#,##0.0</c:formatCode>
                <c:ptCount val="2"/>
                <c:pt idx="0">
                  <c:v>55.161290322580648</c:v>
                </c:pt>
                <c:pt idx="1">
                  <c:v>61.568247821878032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0984648"/>
        <c:axId val="230985040"/>
      </c:barChart>
      <c:catAx>
        <c:axId val="230984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0985040"/>
        <c:crosses val="autoZero"/>
        <c:auto val="1"/>
        <c:lblAlgn val="ctr"/>
        <c:lblOffset val="100"/>
        <c:noMultiLvlLbl val="0"/>
      </c:catAx>
      <c:valAx>
        <c:axId val="230985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0984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4">
            <a:lumMod val="5000"/>
            <a:lumOff val="95000"/>
          </a:schemeClr>
        </a:gs>
        <a:gs pos="74000">
          <a:schemeClr val="accent4">
            <a:lumMod val="45000"/>
            <a:lumOff val="55000"/>
          </a:schemeClr>
        </a:gs>
        <a:gs pos="83000">
          <a:schemeClr val="accent4">
            <a:lumMod val="45000"/>
            <a:lumOff val="55000"/>
          </a:schemeClr>
        </a:gs>
        <a:gs pos="100000">
          <a:schemeClr val="accent4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P8.</a:t>
            </a:r>
            <a:r>
              <a:rPr lang="es-ES" baseline="0"/>
              <a:t> De 0 a 10, ¿puedes valorar tu satisfacción con esta estancia?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'P8'!$D$4:$E$4</c:f>
              <c:strCache>
                <c:ptCount val="2"/>
                <c:pt idx="0">
                  <c:v>Hombre</c:v>
                </c:pt>
                <c:pt idx="1">
                  <c:v>Mujer</c:v>
                </c:pt>
              </c:strCache>
            </c:strRef>
          </c:cat>
          <c:val>
            <c:numRef>
              <c:f>'P8'!$D$5:$E$5</c:f>
              <c:numCache>
                <c:formatCode>0.0</c:formatCode>
                <c:ptCount val="2"/>
                <c:pt idx="0">
                  <c:v>9.0399999999999991</c:v>
                </c:pt>
                <c:pt idx="1">
                  <c:v>8.93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0985824"/>
        <c:axId val="230986216"/>
      </c:barChart>
      <c:catAx>
        <c:axId val="230985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0986216"/>
        <c:crosses val="autoZero"/>
        <c:auto val="1"/>
        <c:lblAlgn val="ctr"/>
        <c:lblOffset val="100"/>
        <c:noMultiLvlLbl val="0"/>
      </c:catAx>
      <c:valAx>
        <c:axId val="23098621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0985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4">
            <a:lumMod val="5000"/>
            <a:lumOff val="95000"/>
          </a:schemeClr>
        </a:gs>
        <a:gs pos="74000">
          <a:schemeClr val="accent4">
            <a:lumMod val="45000"/>
            <a:lumOff val="55000"/>
          </a:schemeClr>
        </a:gs>
        <a:gs pos="83000">
          <a:schemeClr val="accent4">
            <a:lumMod val="45000"/>
            <a:lumOff val="55000"/>
          </a:schemeClr>
        </a:gs>
        <a:gs pos="100000">
          <a:schemeClr val="accent4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P13. Durante tus estudios universitarios, ¿tuviste alguna experiencia laboral?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'P13'!$D$4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'P13'!$C$5:$C$6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'P13'!$E$5:$E$6</c:f>
              <c:numCache>
                <c:formatCode>#,##0.0</c:formatCode>
                <c:ptCount val="2"/>
                <c:pt idx="0">
                  <c:v>44.285714285714285</c:v>
                </c:pt>
                <c:pt idx="1">
                  <c:v>34.885556432517753</c:v>
                </c:pt>
              </c:numCache>
            </c:numRef>
          </c:val>
        </c:ser>
        <c:ser>
          <c:idx val="1"/>
          <c:order val="1"/>
          <c:tx>
            <c:strRef>
              <c:f>'P13'!$F$4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'P13'!$C$5:$C$6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'P13'!$G$5:$G$6</c:f>
              <c:numCache>
                <c:formatCode>#,##0.0</c:formatCode>
                <c:ptCount val="2"/>
                <c:pt idx="0">
                  <c:v>55.714285714285715</c:v>
                </c:pt>
                <c:pt idx="1">
                  <c:v>65.11444356748224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0987000"/>
        <c:axId val="230987392"/>
      </c:barChart>
      <c:catAx>
        <c:axId val="230987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0987392"/>
        <c:crosses val="autoZero"/>
        <c:auto val="1"/>
        <c:lblAlgn val="ctr"/>
        <c:lblOffset val="100"/>
        <c:noMultiLvlLbl val="0"/>
      </c:catAx>
      <c:valAx>
        <c:axId val="23098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0987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4">
            <a:lumMod val="5000"/>
            <a:lumOff val="95000"/>
          </a:schemeClr>
        </a:gs>
        <a:gs pos="74000">
          <a:schemeClr val="accent4">
            <a:lumMod val="45000"/>
            <a:lumOff val="55000"/>
          </a:schemeClr>
        </a:gs>
        <a:gs pos="83000">
          <a:schemeClr val="accent4">
            <a:lumMod val="45000"/>
            <a:lumOff val="55000"/>
          </a:schemeClr>
        </a:gs>
        <a:gs pos="100000">
          <a:schemeClr val="accent4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P16. Aproximadamente,</a:t>
            </a:r>
            <a:r>
              <a:rPr lang="es-ES" baseline="0"/>
              <a:t> ¿cuántos meses pasaron desde que terminaste de estudiar y conseguiste ese trabajo?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'P16'!$D$4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'P16'!$C$5:$C$8</c:f>
              <c:strCache>
                <c:ptCount val="4"/>
                <c:pt idx="0">
                  <c:v>Menos de 3 meses</c:v>
                </c:pt>
                <c:pt idx="1">
                  <c:v>De 3 a 6 meses</c:v>
                </c:pt>
                <c:pt idx="2">
                  <c:v>De 7 a 12 meses</c:v>
                </c:pt>
                <c:pt idx="3">
                  <c:v>Más de 12 meses</c:v>
                </c:pt>
              </c:strCache>
            </c:strRef>
          </c:cat>
          <c:val>
            <c:numRef>
              <c:f>'P16'!$E$5:$E$8</c:f>
              <c:numCache>
                <c:formatCode>#,##0.0</c:formatCode>
                <c:ptCount val="4"/>
                <c:pt idx="0">
                  <c:v>43.265792610250301</c:v>
                </c:pt>
                <c:pt idx="1">
                  <c:v>41.53846153846154</c:v>
                </c:pt>
                <c:pt idx="2">
                  <c:v>35.987261146496813</c:v>
                </c:pt>
                <c:pt idx="3">
                  <c:v>34.18181818181818</c:v>
                </c:pt>
              </c:numCache>
            </c:numRef>
          </c:val>
        </c:ser>
        <c:ser>
          <c:idx val="1"/>
          <c:order val="1"/>
          <c:tx>
            <c:strRef>
              <c:f>'P16'!$F$4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4">
                      <a:lumMod val="5000"/>
                      <a:lumOff val="95000"/>
                    </a:schemeClr>
                  </a:gs>
                  <a:gs pos="74000">
                    <a:schemeClr val="accent4">
                      <a:lumMod val="45000"/>
                      <a:lumOff val="55000"/>
                    </a:schemeClr>
                  </a:gs>
                  <a:gs pos="83000">
                    <a:schemeClr val="accent4">
                      <a:lumMod val="45000"/>
                      <a:lumOff val="55000"/>
                    </a:schemeClr>
                  </a:gs>
                  <a:gs pos="100000">
                    <a:schemeClr val="accent4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'P16'!$C$5:$C$8</c:f>
              <c:strCache>
                <c:ptCount val="4"/>
                <c:pt idx="0">
                  <c:v>Menos de 3 meses</c:v>
                </c:pt>
                <c:pt idx="1">
                  <c:v>De 3 a 6 meses</c:v>
                </c:pt>
                <c:pt idx="2">
                  <c:v>De 7 a 12 meses</c:v>
                </c:pt>
                <c:pt idx="3">
                  <c:v>Más de 12 meses</c:v>
                </c:pt>
              </c:strCache>
            </c:strRef>
          </c:cat>
          <c:val>
            <c:numRef>
              <c:f>'P16'!$G$5:$G$8</c:f>
              <c:numCache>
                <c:formatCode>#,##0.0</c:formatCode>
                <c:ptCount val="4"/>
                <c:pt idx="0">
                  <c:v>56.734207389749699</c:v>
                </c:pt>
                <c:pt idx="1">
                  <c:v>58.461538461538467</c:v>
                </c:pt>
                <c:pt idx="2">
                  <c:v>64.01273885350318</c:v>
                </c:pt>
                <c:pt idx="3">
                  <c:v>65.818181818181813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0988176"/>
        <c:axId val="230988568"/>
      </c:barChart>
      <c:catAx>
        <c:axId val="230988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0988568"/>
        <c:crosses val="autoZero"/>
        <c:auto val="1"/>
        <c:lblAlgn val="ctr"/>
        <c:lblOffset val="100"/>
        <c:noMultiLvlLbl val="0"/>
      </c:catAx>
      <c:valAx>
        <c:axId val="230988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0988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4">
            <a:lumMod val="5000"/>
            <a:lumOff val="95000"/>
          </a:schemeClr>
        </a:gs>
        <a:gs pos="74000">
          <a:schemeClr val="accent4">
            <a:lumMod val="45000"/>
            <a:lumOff val="55000"/>
          </a:schemeClr>
        </a:gs>
        <a:gs pos="83000">
          <a:schemeClr val="accent4">
            <a:lumMod val="45000"/>
            <a:lumOff val="55000"/>
          </a:schemeClr>
        </a:gs>
        <a:gs pos="100000">
          <a:schemeClr val="accent4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>
    <tabColor theme="8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>
    <tabColor theme="8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>
    <tabColor theme="8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>
    <tabColor theme="8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>
    <tabColor theme="8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>
    <tabColor theme="8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>
    <tabColor theme="8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>
    <tabColor theme="9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>
    <tabColor theme="9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>
  <sheetPr>
    <tabColor theme="9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>
  <sheetPr>
    <tabColor theme="9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>
  <sheetPr>
    <tabColor theme="9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>
  <sheetPr>
    <tabColor theme="9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>
  <sheetPr>
    <tabColor theme="9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6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6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6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6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6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7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>
    <tabColor theme="8"/>
  </sheetPr>
  <sheetViews>
    <sheetView zoomScale="8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2:D26"/>
  <sheetViews>
    <sheetView tabSelected="1" workbookViewId="0">
      <pane ySplit="2" topLeftCell="A3" activePane="bottomLeft" state="frozen"/>
      <selection pane="bottomLeft"/>
    </sheetView>
  </sheetViews>
  <sheetFormatPr baseColWidth="10" defaultColWidth="11.44140625" defaultRowHeight="14.4" x14ac:dyDescent="0.3"/>
  <cols>
    <col min="1" max="1" width="2.77734375" style="5" customWidth="1"/>
    <col min="2" max="2" width="8" style="5" customWidth="1"/>
    <col min="3" max="3" width="15.6640625" style="5" bestFit="1" customWidth="1"/>
    <col min="4" max="4" width="79.5546875" style="5" customWidth="1"/>
    <col min="5" max="16384" width="11.44140625" style="5"/>
  </cols>
  <sheetData>
    <row r="2" spans="2:4" x14ac:dyDescent="0.3">
      <c r="C2" s="6" t="s">
        <v>35</v>
      </c>
      <c r="D2" s="6" t="s">
        <v>36</v>
      </c>
    </row>
    <row r="3" spans="2:4" ht="23.4" customHeight="1" x14ac:dyDescent="0.3">
      <c r="B3" s="32" t="s">
        <v>110</v>
      </c>
      <c r="C3" s="7" t="s">
        <v>111</v>
      </c>
      <c r="D3" s="8" t="s">
        <v>112</v>
      </c>
    </row>
    <row r="4" spans="2:4" ht="23.4" customHeight="1" x14ac:dyDescent="0.3">
      <c r="B4" s="32"/>
      <c r="C4" s="7" t="s">
        <v>121</v>
      </c>
      <c r="D4" s="8" t="s">
        <v>122</v>
      </c>
    </row>
    <row r="5" spans="2:4" ht="23.4" customHeight="1" x14ac:dyDescent="0.3">
      <c r="B5" s="32"/>
      <c r="C5" s="7" t="s">
        <v>153</v>
      </c>
      <c r="D5" s="8" t="s">
        <v>154</v>
      </c>
    </row>
    <row r="6" spans="2:4" ht="19.2" customHeight="1" x14ac:dyDescent="0.3">
      <c r="B6" s="32" t="s">
        <v>68</v>
      </c>
      <c r="C6" s="7" t="s">
        <v>38</v>
      </c>
      <c r="D6" s="8" t="s">
        <v>40</v>
      </c>
    </row>
    <row r="7" spans="2:4" ht="19.2" customHeight="1" x14ac:dyDescent="0.3">
      <c r="B7" s="32"/>
      <c r="C7" s="7" t="s">
        <v>39</v>
      </c>
      <c r="D7" s="8" t="s">
        <v>72</v>
      </c>
    </row>
    <row r="8" spans="2:4" ht="19.2" customHeight="1" x14ac:dyDescent="0.3">
      <c r="B8" s="32"/>
      <c r="C8" s="7" t="s">
        <v>60</v>
      </c>
      <c r="D8" s="8" t="s">
        <v>61</v>
      </c>
    </row>
    <row r="9" spans="2:4" ht="28.8" x14ac:dyDescent="0.3">
      <c r="B9" s="32"/>
      <c r="C9" s="7" t="s">
        <v>62</v>
      </c>
      <c r="D9" s="8" t="s">
        <v>59</v>
      </c>
    </row>
    <row r="10" spans="2:4" ht="19.2" customHeight="1" x14ac:dyDescent="0.3">
      <c r="B10" s="32"/>
      <c r="C10" s="7" t="s">
        <v>73</v>
      </c>
      <c r="D10" s="8" t="s">
        <v>74</v>
      </c>
    </row>
    <row r="11" spans="2:4" ht="58.8" customHeight="1" x14ac:dyDescent="0.3">
      <c r="B11" s="10" t="s">
        <v>69</v>
      </c>
      <c r="C11" s="7" t="s">
        <v>63</v>
      </c>
      <c r="D11" s="8" t="s">
        <v>75</v>
      </c>
    </row>
    <row r="12" spans="2:4" ht="28.8" x14ac:dyDescent="0.3">
      <c r="B12" s="33" t="s">
        <v>70</v>
      </c>
      <c r="C12" s="7" t="s">
        <v>77</v>
      </c>
      <c r="D12" s="8" t="s">
        <v>76</v>
      </c>
    </row>
    <row r="13" spans="2:4" ht="14.4" customHeight="1" x14ac:dyDescent="0.3">
      <c r="B13" s="34"/>
      <c r="C13" s="7" t="s">
        <v>7</v>
      </c>
      <c r="D13" s="8" t="s">
        <v>79</v>
      </c>
    </row>
    <row r="14" spans="2:4" x14ac:dyDescent="0.3">
      <c r="B14" s="34"/>
      <c r="C14" s="7" t="s">
        <v>8</v>
      </c>
      <c r="D14" s="8" t="s">
        <v>80</v>
      </c>
    </row>
    <row r="15" spans="2:4" x14ac:dyDescent="0.3">
      <c r="B15" s="34"/>
      <c r="C15" s="7" t="s">
        <v>64</v>
      </c>
      <c r="D15" s="8" t="s">
        <v>83</v>
      </c>
    </row>
    <row r="16" spans="2:4" x14ac:dyDescent="0.3">
      <c r="B16" s="34"/>
      <c r="C16" s="7" t="s">
        <v>65</v>
      </c>
      <c r="D16" s="8" t="s">
        <v>84</v>
      </c>
    </row>
    <row r="17" spans="2:4" x14ac:dyDescent="0.3">
      <c r="B17" s="34"/>
      <c r="C17" s="7" t="s">
        <v>86</v>
      </c>
      <c r="D17" s="8" t="s">
        <v>85</v>
      </c>
    </row>
    <row r="18" spans="2:4" x14ac:dyDescent="0.3">
      <c r="B18" s="34"/>
      <c r="C18" s="7" t="s">
        <v>41</v>
      </c>
      <c r="D18" s="8" t="s">
        <v>90</v>
      </c>
    </row>
    <row r="19" spans="2:4" x14ac:dyDescent="0.3">
      <c r="B19" s="35"/>
      <c r="C19" s="7" t="s">
        <v>53</v>
      </c>
      <c r="D19" s="8" t="s">
        <v>107</v>
      </c>
    </row>
    <row r="20" spans="2:4" x14ac:dyDescent="0.3">
      <c r="B20" s="32" t="s">
        <v>71</v>
      </c>
      <c r="C20" s="7" t="s">
        <v>56</v>
      </c>
      <c r="D20" s="8" t="s">
        <v>91</v>
      </c>
    </row>
    <row r="21" spans="2:4" x14ac:dyDescent="0.3">
      <c r="B21" s="32"/>
      <c r="C21" s="7" t="s">
        <v>92</v>
      </c>
      <c r="D21" s="8" t="s">
        <v>93</v>
      </c>
    </row>
    <row r="22" spans="2:4" x14ac:dyDescent="0.3">
      <c r="B22" s="32"/>
      <c r="C22" s="7" t="s">
        <v>57</v>
      </c>
      <c r="D22" s="8" t="s">
        <v>96</v>
      </c>
    </row>
    <row r="23" spans="2:4" x14ac:dyDescent="0.3">
      <c r="B23" s="32"/>
      <c r="C23" s="7" t="s">
        <v>98</v>
      </c>
      <c r="D23" s="8" t="s">
        <v>97</v>
      </c>
    </row>
    <row r="24" spans="2:4" x14ac:dyDescent="0.3">
      <c r="B24" s="32"/>
      <c r="C24" s="7" t="s">
        <v>100</v>
      </c>
      <c r="D24" s="8" t="s">
        <v>99</v>
      </c>
    </row>
    <row r="25" spans="2:4" x14ac:dyDescent="0.3">
      <c r="B25" s="32"/>
      <c r="C25" s="7" t="s">
        <v>102</v>
      </c>
      <c r="D25" s="8" t="s">
        <v>101</v>
      </c>
    </row>
    <row r="26" spans="2:4" x14ac:dyDescent="0.3">
      <c r="B26" s="32"/>
      <c r="C26" s="7" t="s">
        <v>108</v>
      </c>
      <c r="D26" s="8" t="s">
        <v>109</v>
      </c>
    </row>
  </sheetData>
  <mergeCells count="4">
    <mergeCell ref="B6:B10"/>
    <mergeCell ref="B20:B26"/>
    <mergeCell ref="B12:B19"/>
    <mergeCell ref="B3:B5"/>
  </mergeCells>
  <hyperlinks>
    <hyperlink ref="C6" location="'P2'!A1" display="'P2'!A1"/>
    <hyperlink ref="C7" location="'P4'!A1" display="'P4'!A1"/>
    <hyperlink ref="C12" location="'P16'!A1" display="P16"/>
    <hyperlink ref="C13" location="'P17'!A1" display="'P17'!A1"/>
    <hyperlink ref="C19" location="'P26'!A1" display="P26"/>
    <hyperlink ref="C20" location="'P27'!A1" display="P27"/>
    <hyperlink ref="C23" location="'P34'!A1" display="P34"/>
    <hyperlink ref="C25" location="'P37'!A1" display="P37"/>
    <hyperlink ref="C8" location="'P5'!A1" display="P5"/>
    <hyperlink ref="C9" location="'P7'!A1" display="P7"/>
    <hyperlink ref="C11" location="'P13'!A1" display="P13"/>
    <hyperlink ref="C14" location="'P19'!A1" display="P19"/>
    <hyperlink ref="C16" location="'P22'!A1" display="P22"/>
    <hyperlink ref="C17" location="'P24'!A1" display="P24"/>
    <hyperlink ref="C24" location="'P36'!A1" display="P36"/>
    <hyperlink ref="B6:B10" location="'VALORACIÓN TITULACIÓN'!A1" display="SOBRE LOS ESTUDIOS REALIZADOS Y SU PROCESO FORMATIVO"/>
    <hyperlink ref="B20:B26" location="'EMPLEO ACTUAL'!A1" display="EMPLEO ACTUAL"/>
    <hyperlink ref="B12:B19" location="'PRIMER EMPLEO'!A1" display="PRIMER EMPLEO"/>
    <hyperlink ref="C18" location="'P25'!A1" display="P25"/>
    <hyperlink ref="C10" location="'P8'!A1" display="P8"/>
    <hyperlink ref="C15" location="'P20'!A1" display="P20"/>
    <hyperlink ref="C21" location="P27.1!A1" display="P27.1"/>
    <hyperlink ref="C22" location="'P32'!A1" display="P32"/>
    <hyperlink ref="C26" location="'P38'!A1" display="P38"/>
    <hyperlink ref="B11" location="'TRÁNSITO VIDA LABORAL'!A1" display="TRÁNSITO A LA VIDA LABORAL"/>
    <hyperlink ref="B3" location="'DATOS PERSONALES'!A1" display="DATOS PERSONALES"/>
    <hyperlink ref="C3" location="'C. Rama'!A1" display="C. Rama"/>
    <hyperlink ref="C4" location="'D. Centro'!A1" display="D. Centro"/>
    <hyperlink ref="C5" location="'E. Campus'!A1" display="E. Campus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tabColor theme="6"/>
  </sheetPr>
  <dimension ref="B2:H9"/>
  <sheetViews>
    <sheetView workbookViewId="0"/>
  </sheetViews>
  <sheetFormatPr baseColWidth="10" defaultRowHeight="14.4" x14ac:dyDescent="0.3"/>
  <cols>
    <col min="1" max="1" width="2.77734375" style="5" customWidth="1"/>
    <col min="2" max="2" width="31.5546875" style="5" customWidth="1"/>
    <col min="3" max="3" width="5.21875" style="5" bestFit="1" customWidth="1"/>
    <col min="4" max="4" width="7.77734375" style="5" bestFit="1" customWidth="1"/>
    <col min="5" max="5" width="11" style="5" bestFit="1" customWidth="1"/>
    <col min="6" max="6" width="6.109375" style="5" bestFit="1" customWidth="1"/>
    <col min="7" max="7" width="11" style="5" bestFit="1" customWidth="1"/>
    <col min="8" max="8" width="5.5546875" style="5" bestFit="1" customWidth="1"/>
    <col min="9" max="16384" width="11.5546875" style="5"/>
  </cols>
  <sheetData>
    <row r="2" spans="2:8" x14ac:dyDescent="0.3">
      <c r="B2" s="4" t="s">
        <v>37</v>
      </c>
    </row>
    <row r="4" spans="2:8" x14ac:dyDescent="0.3">
      <c r="B4" s="18"/>
      <c r="C4" s="18"/>
      <c r="D4" s="20" t="s">
        <v>0</v>
      </c>
      <c r="E4" s="20" t="s">
        <v>120</v>
      </c>
      <c r="F4" s="20" t="s">
        <v>1</v>
      </c>
      <c r="G4" s="20" t="s">
        <v>120</v>
      </c>
      <c r="H4" s="20" t="s">
        <v>2</v>
      </c>
    </row>
    <row r="5" spans="2:8" ht="25.8" customHeight="1" x14ac:dyDescent="0.3">
      <c r="B5" s="38" t="s">
        <v>156</v>
      </c>
      <c r="C5" s="28" t="s">
        <v>25</v>
      </c>
      <c r="D5" s="22">
        <v>139</v>
      </c>
      <c r="E5" s="24">
        <f>+D5/$H5*100</f>
        <v>44.838709677419352</v>
      </c>
      <c r="F5" s="22">
        <v>171</v>
      </c>
      <c r="G5" s="24">
        <f>+F5/$H5*100</f>
        <v>55.161290322580648</v>
      </c>
      <c r="H5" s="22">
        <f>+F5+D5</f>
        <v>310</v>
      </c>
    </row>
    <row r="6" spans="2:8" ht="25.8" customHeight="1" x14ac:dyDescent="0.3">
      <c r="B6" s="39"/>
      <c r="C6" s="28" t="s">
        <v>26</v>
      </c>
      <c r="D6" s="22">
        <v>794</v>
      </c>
      <c r="E6" s="24">
        <f t="shared" ref="E6:E7" si="0">+D6/$H6*100</f>
        <v>38.431752178121975</v>
      </c>
      <c r="F6" s="22">
        <v>1272</v>
      </c>
      <c r="G6" s="24">
        <f t="shared" ref="G6:G7" si="1">+F6/$H6*100</f>
        <v>61.568247821878032</v>
      </c>
      <c r="H6" s="22">
        <f>+F6+D6</f>
        <v>2066</v>
      </c>
    </row>
    <row r="7" spans="2:8" ht="25.8" customHeight="1" x14ac:dyDescent="0.3">
      <c r="B7" s="40"/>
      <c r="C7" s="29" t="s">
        <v>2</v>
      </c>
      <c r="D7" s="23">
        <f>SUM(D5:D6)</f>
        <v>933</v>
      </c>
      <c r="E7" s="25">
        <f t="shared" si="0"/>
        <v>39.267676767676768</v>
      </c>
      <c r="F7" s="23">
        <f>SUM(F5:F6)</f>
        <v>1443</v>
      </c>
      <c r="G7" s="25">
        <f t="shared" si="1"/>
        <v>60.732323232323239</v>
      </c>
      <c r="H7" s="23">
        <f>SUM(H5:H6)</f>
        <v>2376</v>
      </c>
    </row>
    <row r="9" spans="2:8" x14ac:dyDescent="0.3">
      <c r="B9" s="31" t="s">
        <v>155</v>
      </c>
    </row>
  </sheetData>
  <mergeCells count="1">
    <mergeCell ref="B5:B7"/>
  </mergeCells>
  <hyperlinks>
    <hyperlink ref="B2" location="ÍNDICE!A1" display="ÍNDICE!A1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2:E7"/>
  <sheetViews>
    <sheetView workbookViewId="0"/>
  </sheetViews>
  <sheetFormatPr baseColWidth="10" defaultRowHeight="14.4" x14ac:dyDescent="0.3"/>
  <cols>
    <col min="1" max="1" width="2.77734375" style="5" customWidth="1"/>
    <col min="2" max="3" width="11.5546875" style="5"/>
    <col min="4" max="4" width="7.77734375" style="5" bestFit="1" customWidth="1"/>
    <col min="5" max="5" width="6.109375" style="5" bestFit="1" customWidth="1"/>
    <col min="6" max="16384" width="11.5546875" style="5"/>
  </cols>
  <sheetData>
    <row r="2" spans="2:5" x14ac:dyDescent="0.3">
      <c r="B2" s="4" t="s">
        <v>37</v>
      </c>
    </row>
    <row r="4" spans="2:5" x14ac:dyDescent="0.3">
      <c r="B4" s="26"/>
      <c r="C4" s="26"/>
      <c r="D4" s="20" t="s">
        <v>0</v>
      </c>
      <c r="E4" s="20" t="s">
        <v>1</v>
      </c>
    </row>
    <row r="5" spans="2:5" ht="43.2" customHeight="1" x14ac:dyDescent="0.3">
      <c r="B5" s="41" t="s">
        <v>74</v>
      </c>
      <c r="C5" s="42"/>
      <c r="D5" s="27">
        <v>9.0399999999999991</v>
      </c>
      <c r="E5" s="27">
        <v>8.93</v>
      </c>
    </row>
    <row r="7" spans="2:5" x14ac:dyDescent="0.3">
      <c r="B7" s="31" t="s">
        <v>155</v>
      </c>
    </row>
  </sheetData>
  <mergeCells count="1">
    <mergeCell ref="B5:C5"/>
  </mergeCells>
  <hyperlinks>
    <hyperlink ref="B2" location="ÍNDICE!A1" display="ÍNDICE!A1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B2:B7"/>
  <sheetViews>
    <sheetView workbookViewId="0"/>
  </sheetViews>
  <sheetFormatPr baseColWidth="10" defaultRowHeight="14.4" x14ac:dyDescent="0.3"/>
  <cols>
    <col min="1" max="1" width="2.77734375" style="1" customWidth="1"/>
    <col min="2" max="2" width="55.21875" style="1" customWidth="1"/>
    <col min="3" max="16384" width="11.5546875" style="1"/>
  </cols>
  <sheetData>
    <row r="2" spans="2:2" x14ac:dyDescent="0.3">
      <c r="B2" s="4" t="s">
        <v>37</v>
      </c>
    </row>
    <row r="7" spans="2:2" ht="25.8" x14ac:dyDescent="0.5">
      <c r="B7" s="9" t="s">
        <v>69</v>
      </c>
    </row>
  </sheetData>
  <hyperlinks>
    <hyperlink ref="B2" location="ÍNDICE!A1" display="ÍNDICE!A1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B2:H9"/>
  <sheetViews>
    <sheetView workbookViewId="0"/>
  </sheetViews>
  <sheetFormatPr baseColWidth="10" defaultRowHeight="14.4" x14ac:dyDescent="0.3"/>
  <cols>
    <col min="1" max="1" width="2.77734375" style="5" customWidth="1"/>
    <col min="2" max="2" width="29.21875" style="5" customWidth="1"/>
    <col min="3" max="3" width="5.21875" style="5" bestFit="1" customWidth="1"/>
    <col min="4" max="4" width="7.77734375" style="5" bestFit="1" customWidth="1"/>
    <col min="5" max="5" width="11" style="5" bestFit="1" customWidth="1"/>
    <col min="6" max="6" width="6.109375" style="5" bestFit="1" customWidth="1"/>
    <col min="7" max="7" width="11" style="5" bestFit="1" customWidth="1"/>
    <col min="8" max="8" width="5.5546875" style="5" bestFit="1" customWidth="1"/>
    <col min="9" max="16384" width="11.5546875" style="5"/>
  </cols>
  <sheetData>
    <row r="2" spans="2:8" x14ac:dyDescent="0.3">
      <c r="B2" s="4" t="s">
        <v>37</v>
      </c>
    </row>
    <row r="4" spans="2:8" x14ac:dyDescent="0.3">
      <c r="B4" s="18"/>
      <c r="C4" s="18"/>
      <c r="D4" s="20" t="s">
        <v>0</v>
      </c>
      <c r="E4" s="20" t="s">
        <v>120</v>
      </c>
      <c r="F4" s="20" t="s">
        <v>1</v>
      </c>
      <c r="G4" s="20" t="s">
        <v>120</v>
      </c>
      <c r="H4" s="20" t="s">
        <v>2</v>
      </c>
    </row>
    <row r="5" spans="2:8" x14ac:dyDescent="0.3">
      <c r="B5" s="38" t="s">
        <v>151</v>
      </c>
      <c r="C5" s="28" t="s">
        <v>25</v>
      </c>
      <c r="D5" s="22">
        <v>496</v>
      </c>
      <c r="E5" s="24">
        <f>+D5/$H5*100</f>
        <v>44.285714285714285</v>
      </c>
      <c r="F5" s="22">
        <v>624</v>
      </c>
      <c r="G5" s="24">
        <f>+F5/$H5*100</f>
        <v>55.714285714285715</v>
      </c>
      <c r="H5" s="22">
        <f>+F5+D5</f>
        <v>1120</v>
      </c>
    </row>
    <row r="6" spans="2:8" x14ac:dyDescent="0.3">
      <c r="B6" s="39"/>
      <c r="C6" s="28" t="s">
        <v>26</v>
      </c>
      <c r="D6" s="22">
        <v>442</v>
      </c>
      <c r="E6" s="24">
        <f t="shared" ref="E6:E7" si="0">+D6/$H6*100</f>
        <v>34.885556432517753</v>
      </c>
      <c r="F6" s="22">
        <v>825</v>
      </c>
      <c r="G6" s="24">
        <f t="shared" ref="G6:G7" si="1">+F6/$H6*100</f>
        <v>65.11444356748224</v>
      </c>
      <c r="H6" s="22">
        <f>+F6+D6</f>
        <v>1267</v>
      </c>
    </row>
    <row r="7" spans="2:8" x14ac:dyDescent="0.3">
      <c r="B7" s="40"/>
      <c r="C7" s="29" t="s">
        <v>2</v>
      </c>
      <c r="D7" s="23">
        <f>SUM(D5:D6)</f>
        <v>938</v>
      </c>
      <c r="E7" s="25">
        <f t="shared" si="0"/>
        <v>39.296187683284458</v>
      </c>
      <c r="F7" s="23">
        <f>SUM(F5:F6)</f>
        <v>1449</v>
      </c>
      <c r="G7" s="25">
        <f t="shared" si="1"/>
        <v>60.703812316715542</v>
      </c>
      <c r="H7" s="23">
        <f>SUM(H5:H6)</f>
        <v>2387</v>
      </c>
    </row>
    <row r="9" spans="2:8" x14ac:dyDescent="0.3">
      <c r="B9" s="31" t="s">
        <v>155</v>
      </c>
    </row>
  </sheetData>
  <mergeCells count="1">
    <mergeCell ref="B5:B7"/>
  </mergeCells>
  <hyperlinks>
    <hyperlink ref="B2" location="ÍNDICE!A1" display="ÍNDICE!A1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tabColor theme="8"/>
  </sheetPr>
  <dimension ref="B2:B7"/>
  <sheetViews>
    <sheetView workbookViewId="0"/>
  </sheetViews>
  <sheetFormatPr baseColWidth="10" defaultRowHeight="14.4" x14ac:dyDescent="0.3"/>
  <cols>
    <col min="1" max="1" width="2.77734375" style="1" customWidth="1"/>
    <col min="2" max="2" width="55.21875" style="1" customWidth="1"/>
    <col min="3" max="16384" width="11.5546875" style="1"/>
  </cols>
  <sheetData>
    <row r="2" spans="2:2" x14ac:dyDescent="0.3">
      <c r="B2" s="4" t="s">
        <v>37</v>
      </c>
    </row>
    <row r="7" spans="2:2" ht="25.8" x14ac:dyDescent="0.5">
      <c r="B7" s="9" t="s">
        <v>70</v>
      </c>
    </row>
  </sheetData>
  <hyperlinks>
    <hyperlink ref="B2" location="ÍNDICE!A1" display="ÍNDICE!A1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tabColor theme="8"/>
  </sheetPr>
  <dimension ref="B2:H11"/>
  <sheetViews>
    <sheetView workbookViewId="0"/>
  </sheetViews>
  <sheetFormatPr baseColWidth="10" defaultRowHeight="14.4" x14ac:dyDescent="0.3"/>
  <cols>
    <col min="1" max="1" width="2.77734375" style="5" customWidth="1"/>
    <col min="2" max="2" width="25.109375" style="5" customWidth="1"/>
    <col min="3" max="3" width="16.109375" style="5" bestFit="1" customWidth="1"/>
    <col min="4" max="4" width="7.77734375" style="5" bestFit="1" customWidth="1"/>
    <col min="5" max="5" width="11" style="5" bestFit="1" customWidth="1"/>
    <col min="6" max="6" width="6.109375" style="5" bestFit="1" customWidth="1"/>
    <col min="7" max="7" width="11" style="5" bestFit="1" customWidth="1"/>
    <col min="8" max="8" width="5.5546875" style="5" bestFit="1" customWidth="1"/>
    <col min="9" max="16384" width="11.5546875" style="5"/>
  </cols>
  <sheetData>
    <row r="2" spans="2:8" x14ac:dyDescent="0.3">
      <c r="B2" s="4" t="s">
        <v>37</v>
      </c>
    </row>
    <row r="4" spans="2:8" x14ac:dyDescent="0.3">
      <c r="B4" s="18"/>
      <c r="C4" s="18"/>
      <c r="D4" s="20" t="s">
        <v>0</v>
      </c>
      <c r="E4" s="20" t="s">
        <v>120</v>
      </c>
      <c r="F4" s="20" t="s">
        <v>1</v>
      </c>
      <c r="G4" s="20" t="s">
        <v>120</v>
      </c>
      <c r="H4" s="20" t="s">
        <v>2</v>
      </c>
    </row>
    <row r="5" spans="2:8" x14ac:dyDescent="0.3">
      <c r="B5" s="38" t="s">
        <v>76</v>
      </c>
      <c r="C5" s="28" t="s">
        <v>3</v>
      </c>
      <c r="D5" s="22">
        <v>363</v>
      </c>
      <c r="E5" s="24">
        <f>+D5/$H5*100</f>
        <v>43.265792610250301</v>
      </c>
      <c r="F5" s="22">
        <v>476</v>
      </c>
      <c r="G5" s="24">
        <f>+F5/$H5*100</f>
        <v>56.734207389749699</v>
      </c>
      <c r="H5" s="22">
        <f>+F5+D5</f>
        <v>839</v>
      </c>
    </row>
    <row r="6" spans="2:8" x14ac:dyDescent="0.3">
      <c r="B6" s="39"/>
      <c r="C6" s="28" t="s">
        <v>4</v>
      </c>
      <c r="D6" s="22">
        <v>135</v>
      </c>
      <c r="E6" s="24">
        <f t="shared" ref="E6:E9" si="0">+D6/$H6*100</f>
        <v>41.53846153846154</v>
      </c>
      <c r="F6" s="22">
        <v>190</v>
      </c>
      <c r="G6" s="24">
        <f t="shared" ref="G6:G9" si="1">+F6/$H6*100</f>
        <v>58.461538461538467</v>
      </c>
      <c r="H6" s="22">
        <f>+F6+D6</f>
        <v>325</v>
      </c>
    </row>
    <row r="7" spans="2:8" x14ac:dyDescent="0.3">
      <c r="B7" s="39"/>
      <c r="C7" s="28" t="s">
        <v>5</v>
      </c>
      <c r="D7" s="22">
        <v>113</v>
      </c>
      <c r="E7" s="24">
        <f t="shared" si="0"/>
        <v>35.987261146496813</v>
      </c>
      <c r="F7" s="22">
        <v>201</v>
      </c>
      <c r="G7" s="24">
        <f t="shared" si="1"/>
        <v>64.01273885350318</v>
      </c>
      <c r="H7" s="22">
        <f t="shared" ref="H7:H8" si="2">+F7+D7</f>
        <v>314</v>
      </c>
    </row>
    <row r="8" spans="2:8" x14ac:dyDescent="0.3">
      <c r="B8" s="39"/>
      <c r="C8" s="28" t="s">
        <v>6</v>
      </c>
      <c r="D8" s="22">
        <v>94</v>
      </c>
      <c r="E8" s="24">
        <f t="shared" si="0"/>
        <v>34.18181818181818</v>
      </c>
      <c r="F8" s="22">
        <v>181</v>
      </c>
      <c r="G8" s="24">
        <f t="shared" si="1"/>
        <v>65.818181818181813</v>
      </c>
      <c r="H8" s="22">
        <f t="shared" si="2"/>
        <v>275</v>
      </c>
    </row>
    <row r="9" spans="2:8" x14ac:dyDescent="0.3">
      <c r="B9" s="40"/>
      <c r="C9" s="29" t="s">
        <v>2</v>
      </c>
      <c r="D9" s="23">
        <f>SUM(D5:D8)</f>
        <v>705</v>
      </c>
      <c r="E9" s="25">
        <f t="shared" si="0"/>
        <v>40.216771249286936</v>
      </c>
      <c r="F9" s="23">
        <f>SUM(F5:F8)</f>
        <v>1048</v>
      </c>
      <c r="G9" s="25">
        <f t="shared" si="1"/>
        <v>59.783228750713072</v>
      </c>
      <c r="H9" s="23">
        <f>SUM(H5:H8)</f>
        <v>1753</v>
      </c>
    </row>
    <row r="11" spans="2:8" x14ac:dyDescent="0.3">
      <c r="B11" s="31" t="s">
        <v>155</v>
      </c>
    </row>
  </sheetData>
  <mergeCells count="1">
    <mergeCell ref="B5:B9"/>
  </mergeCells>
  <hyperlinks>
    <hyperlink ref="B2" location="ÍNDICE!A1" display="ÍNDICE!A1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2:H10"/>
  <sheetViews>
    <sheetView workbookViewId="0"/>
  </sheetViews>
  <sheetFormatPr baseColWidth="10" defaultRowHeight="14.4" x14ac:dyDescent="0.3"/>
  <cols>
    <col min="1" max="1" width="2.77734375" style="5" customWidth="1"/>
    <col min="2" max="2" width="20.44140625" style="5" customWidth="1"/>
    <col min="3" max="3" width="14.21875" style="5" bestFit="1" customWidth="1"/>
    <col min="4" max="4" width="7.77734375" style="5" bestFit="1" customWidth="1"/>
    <col min="5" max="5" width="11" style="5" bestFit="1" customWidth="1"/>
    <col min="6" max="6" width="6.109375" style="5" bestFit="1" customWidth="1"/>
    <col min="7" max="7" width="11" style="5" bestFit="1" customWidth="1"/>
    <col min="8" max="8" width="5.5546875" style="5" bestFit="1" customWidth="1"/>
    <col min="9" max="16384" width="11.5546875" style="5"/>
  </cols>
  <sheetData>
    <row r="2" spans="2:8" x14ac:dyDescent="0.3">
      <c r="B2" s="4" t="s">
        <v>37</v>
      </c>
    </row>
    <row r="4" spans="2:8" x14ac:dyDescent="0.3">
      <c r="B4" s="18"/>
      <c r="C4" s="18"/>
      <c r="D4" s="20" t="s">
        <v>0</v>
      </c>
      <c r="E4" s="20" t="s">
        <v>120</v>
      </c>
      <c r="F4" s="20" t="s">
        <v>1</v>
      </c>
      <c r="G4" s="20" t="s">
        <v>120</v>
      </c>
      <c r="H4" s="20" t="s">
        <v>2</v>
      </c>
    </row>
    <row r="5" spans="2:8" x14ac:dyDescent="0.3">
      <c r="B5" s="38" t="s">
        <v>79</v>
      </c>
      <c r="C5" s="28" t="s">
        <v>54</v>
      </c>
      <c r="D5" s="22">
        <v>571</v>
      </c>
      <c r="E5" s="24">
        <f>+D5/$H5*100</f>
        <v>38.347884486232367</v>
      </c>
      <c r="F5" s="22">
        <v>918</v>
      </c>
      <c r="G5" s="24">
        <f>+F5/$H5*100</f>
        <v>61.652115513767626</v>
      </c>
      <c r="H5" s="22">
        <f>+F5+D5</f>
        <v>1489</v>
      </c>
    </row>
    <row r="6" spans="2:8" x14ac:dyDescent="0.3">
      <c r="B6" s="39"/>
      <c r="C6" s="28" t="s">
        <v>55</v>
      </c>
      <c r="D6" s="22">
        <v>135</v>
      </c>
      <c r="E6" s="24">
        <f t="shared" ref="E6:E8" si="0">+D6/$H6*100</f>
        <v>47.2027972027972</v>
      </c>
      <c r="F6" s="22">
        <v>151</v>
      </c>
      <c r="G6" s="24">
        <f t="shared" ref="G6:G8" si="1">+F6/$H6*100</f>
        <v>52.7972027972028</v>
      </c>
      <c r="H6" s="22">
        <f>+F6+D6</f>
        <v>286</v>
      </c>
    </row>
    <row r="7" spans="2:8" x14ac:dyDescent="0.3">
      <c r="B7" s="39"/>
      <c r="C7" s="28" t="s">
        <v>78</v>
      </c>
      <c r="D7" s="22">
        <v>17</v>
      </c>
      <c r="E7" s="24">
        <f t="shared" si="0"/>
        <v>45.945945945945951</v>
      </c>
      <c r="F7" s="22">
        <v>20</v>
      </c>
      <c r="G7" s="24">
        <f t="shared" si="1"/>
        <v>54.054054054054056</v>
      </c>
      <c r="H7" s="22">
        <f t="shared" ref="H7" si="2">+F7+D7</f>
        <v>37</v>
      </c>
    </row>
    <row r="8" spans="2:8" x14ac:dyDescent="0.3">
      <c r="B8" s="40"/>
      <c r="C8" s="29" t="s">
        <v>2</v>
      </c>
      <c r="D8" s="23">
        <f>SUM(D5:D7)</f>
        <v>723</v>
      </c>
      <c r="E8" s="25">
        <f t="shared" si="0"/>
        <v>39.900662251655625</v>
      </c>
      <c r="F8" s="23">
        <f>SUM(F5:F7)</f>
        <v>1089</v>
      </c>
      <c r="G8" s="25">
        <f t="shared" si="1"/>
        <v>60.099337748344375</v>
      </c>
      <c r="H8" s="23">
        <f>SUM(H5:H7)</f>
        <v>1812</v>
      </c>
    </row>
    <row r="10" spans="2:8" x14ac:dyDescent="0.3">
      <c r="B10" s="31" t="s">
        <v>155</v>
      </c>
    </row>
  </sheetData>
  <mergeCells count="1">
    <mergeCell ref="B5:B8"/>
  </mergeCells>
  <hyperlinks>
    <hyperlink ref="B2" location="ÍNDICE!A1" display="ÍNDICE!A1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tabColor theme="8"/>
  </sheetPr>
  <dimension ref="B2:H18"/>
  <sheetViews>
    <sheetView workbookViewId="0"/>
  </sheetViews>
  <sheetFormatPr baseColWidth="10" defaultRowHeight="14.4" x14ac:dyDescent="0.3"/>
  <cols>
    <col min="1" max="1" width="2.77734375" style="5" customWidth="1"/>
    <col min="2" max="2" width="17.33203125" style="5" customWidth="1"/>
    <col min="3" max="3" width="47.21875" style="5" bestFit="1" customWidth="1"/>
    <col min="4" max="4" width="7.77734375" style="5" bestFit="1" customWidth="1"/>
    <col min="5" max="5" width="11" style="5" bestFit="1" customWidth="1"/>
    <col min="6" max="6" width="6.109375" style="5" bestFit="1" customWidth="1"/>
    <col min="7" max="7" width="11" style="5" bestFit="1" customWidth="1"/>
    <col min="8" max="8" width="5.5546875" style="5" bestFit="1" customWidth="1"/>
    <col min="9" max="16384" width="11.5546875" style="5"/>
  </cols>
  <sheetData>
    <row r="2" spans="2:8" x14ac:dyDescent="0.3">
      <c r="B2" s="4" t="s">
        <v>37</v>
      </c>
    </row>
    <row r="4" spans="2:8" x14ac:dyDescent="0.3">
      <c r="B4" s="18"/>
      <c r="C4" s="18"/>
      <c r="D4" s="20" t="s">
        <v>0</v>
      </c>
      <c r="E4" s="20" t="s">
        <v>120</v>
      </c>
      <c r="F4" s="20" t="s">
        <v>1</v>
      </c>
      <c r="G4" s="20" t="s">
        <v>120</v>
      </c>
      <c r="H4" s="20" t="s">
        <v>2</v>
      </c>
    </row>
    <row r="5" spans="2:8" x14ac:dyDescent="0.3">
      <c r="B5" s="38" t="s">
        <v>152</v>
      </c>
      <c r="C5" s="28" t="s">
        <v>42</v>
      </c>
      <c r="D5" s="22">
        <v>32</v>
      </c>
      <c r="E5" s="24">
        <f>+D5/$H5*100</f>
        <v>32</v>
      </c>
      <c r="F5" s="22">
        <v>68</v>
      </c>
      <c r="G5" s="24">
        <f>+F5/$H5*100</f>
        <v>68</v>
      </c>
      <c r="H5" s="22">
        <f>+F5+D5</f>
        <v>100</v>
      </c>
    </row>
    <row r="6" spans="2:8" x14ac:dyDescent="0.3">
      <c r="B6" s="39"/>
      <c r="C6" s="28" t="s">
        <v>43</v>
      </c>
      <c r="D6" s="22">
        <v>14</v>
      </c>
      <c r="E6" s="24">
        <f t="shared" ref="E6:E16" si="0">+D6/$H6*100</f>
        <v>36.84210526315789</v>
      </c>
      <c r="F6" s="22">
        <v>24</v>
      </c>
      <c r="G6" s="24">
        <f t="shared" ref="G6:G16" si="1">+F6/$H6*100</f>
        <v>63.157894736842103</v>
      </c>
      <c r="H6" s="22">
        <f>+F6+D6</f>
        <v>38</v>
      </c>
    </row>
    <row r="7" spans="2:8" x14ac:dyDescent="0.3">
      <c r="B7" s="39"/>
      <c r="C7" s="28" t="s">
        <v>44</v>
      </c>
      <c r="D7" s="22">
        <v>203</v>
      </c>
      <c r="E7" s="24">
        <f t="shared" si="0"/>
        <v>41.942148760330575</v>
      </c>
      <c r="F7" s="22">
        <v>281</v>
      </c>
      <c r="G7" s="24">
        <f t="shared" si="1"/>
        <v>58.057851239669425</v>
      </c>
      <c r="H7" s="22">
        <f t="shared" ref="H7:H15" si="2">+F7+D7</f>
        <v>484</v>
      </c>
    </row>
    <row r="8" spans="2:8" x14ac:dyDescent="0.3">
      <c r="B8" s="39"/>
      <c r="C8" s="28" t="s">
        <v>45</v>
      </c>
      <c r="D8" s="22">
        <v>36</v>
      </c>
      <c r="E8" s="24">
        <f t="shared" si="0"/>
        <v>47.368421052631575</v>
      </c>
      <c r="F8" s="22">
        <v>40</v>
      </c>
      <c r="G8" s="24">
        <f t="shared" si="1"/>
        <v>52.631578947368418</v>
      </c>
      <c r="H8" s="22">
        <f t="shared" si="2"/>
        <v>76</v>
      </c>
    </row>
    <row r="9" spans="2:8" x14ac:dyDescent="0.3">
      <c r="B9" s="39"/>
      <c r="C9" s="28" t="s">
        <v>46</v>
      </c>
      <c r="D9" s="22">
        <v>89</v>
      </c>
      <c r="E9" s="24">
        <f t="shared" si="0"/>
        <v>48.108108108108112</v>
      </c>
      <c r="F9" s="22">
        <v>96</v>
      </c>
      <c r="G9" s="24">
        <f t="shared" si="1"/>
        <v>51.891891891891895</v>
      </c>
      <c r="H9" s="22">
        <f t="shared" si="2"/>
        <v>185</v>
      </c>
    </row>
    <row r="10" spans="2:8" x14ac:dyDescent="0.3">
      <c r="B10" s="39"/>
      <c r="C10" s="28" t="s">
        <v>47</v>
      </c>
      <c r="D10" s="22">
        <v>118</v>
      </c>
      <c r="E10" s="24">
        <f t="shared" si="0"/>
        <v>35.32934131736527</v>
      </c>
      <c r="F10" s="22">
        <v>216</v>
      </c>
      <c r="G10" s="24">
        <f t="shared" si="1"/>
        <v>64.670658682634723</v>
      </c>
      <c r="H10" s="22">
        <f t="shared" si="2"/>
        <v>334</v>
      </c>
    </row>
    <row r="11" spans="2:8" x14ac:dyDescent="0.3">
      <c r="B11" s="39"/>
      <c r="C11" s="28" t="s">
        <v>48</v>
      </c>
      <c r="D11" s="22">
        <v>13</v>
      </c>
      <c r="E11" s="24">
        <f t="shared" si="0"/>
        <v>30.232558139534881</v>
      </c>
      <c r="F11" s="22">
        <v>30</v>
      </c>
      <c r="G11" s="24">
        <f t="shared" si="1"/>
        <v>69.767441860465112</v>
      </c>
      <c r="H11" s="22">
        <f t="shared" si="2"/>
        <v>43</v>
      </c>
    </row>
    <row r="12" spans="2:8" x14ac:dyDescent="0.3">
      <c r="B12" s="39"/>
      <c r="C12" s="28" t="s">
        <v>49</v>
      </c>
      <c r="D12" s="22">
        <v>13</v>
      </c>
      <c r="E12" s="24">
        <f t="shared" si="0"/>
        <v>43.333333333333336</v>
      </c>
      <c r="F12" s="22">
        <v>17</v>
      </c>
      <c r="G12" s="24">
        <f t="shared" si="1"/>
        <v>56.666666666666664</v>
      </c>
      <c r="H12" s="22">
        <f t="shared" si="2"/>
        <v>30</v>
      </c>
    </row>
    <row r="13" spans="2:8" x14ac:dyDescent="0.3">
      <c r="B13" s="39"/>
      <c r="C13" s="28" t="s">
        <v>50</v>
      </c>
      <c r="D13" s="22">
        <v>41</v>
      </c>
      <c r="E13" s="24">
        <f t="shared" si="0"/>
        <v>31.782945736434108</v>
      </c>
      <c r="F13" s="22">
        <v>88</v>
      </c>
      <c r="G13" s="24">
        <f t="shared" si="1"/>
        <v>68.217054263565885</v>
      </c>
      <c r="H13" s="22">
        <f t="shared" si="2"/>
        <v>129</v>
      </c>
    </row>
    <row r="14" spans="2:8" x14ac:dyDescent="0.3">
      <c r="B14" s="39"/>
      <c r="C14" s="28" t="s">
        <v>51</v>
      </c>
      <c r="D14" s="22">
        <v>70</v>
      </c>
      <c r="E14" s="24">
        <f t="shared" si="0"/>
        <v>44.303797468354425</v>
      </c>
      <c r="F14" s="22">
        <v>88</v>
      </c>
      <c r="G14" s="24">
        <f t="shared" si="1"/>
        <v>55.696202531645568</v>
      </c>
      <c r="H14" s="22">
        <f t="shared" si="2"/>
        <v>158</v>
      </c>
    </row>
    <row r="15" spans="2:8" x14ac:dyDescent="0.3">
      <c r="B15" s="39"/>
      <c r="C15" s="28" t="s">
        <v>52</v>
      </c>
      <c r="D15" s="22">
        <v>44</v>
      </c>
      <c r="E15" s="24">
        <f t="shared" si="0"/>
        <v>31.884057971014489</v>
      </c>
      <c r="F15" s="22">
        <v>94</v>
      </c>
      <c r="G15" s="24">
        <f t="shared" si="1"/>
        <v>68.115942028985515</v>
      </c>
      <c r="H15" s="22">
        <f t="shared" si="2"/>
        <v>138</v>
      </c>
    </row>
    <row r="16" spans="2:8" x14ac:dyDescent="0.3">
      <c r="B16" s="40"/>
      <c r="C16" s="29" t="s">
        <v>2</v>
      </c>
      <c r="D16" s="23">
        <f>SUM(D5:D15)</f>
        <v>673</v>
      </c>
      <c r="E16" s="25">
        <f t="shared" si="0"/>
        <v>39.241982507288633</v>
      </c>
      <c r="F16" s="23">
        <f>SUM(F5:F15)</f>
        <v>1042</v>
      </c>
      <c r="G16" s="25">
        <f t="shared" si="1"/>
        <v>60.758017492711367</v>
      </c>
      <c r="H16" s="23">
        <f>SUM(H5:H15)</f>
        <v>1715</v>
      </c>
    </row>
    <row r="18" spans="2:2" x14ac:dyDescent="0.3">
      <c r="B18" s="31" t="s">
        <v>155</v>
      </c>
    </row>
  </sheetData>
  <mergeCells count="1">
    <mergeCell ref="B5:B16"/>
  </mergeCells>
  <hyperlinks>
    <hyperlink ref="B2" location="ÍNDICE!A1" display="ÍNDICE!A1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2:H9"/>
  <sheetViews>
    <sheetView workbookViewId="0"/>
  </sheetViews>
  <sheetFormatPr baseColWidth="10" defaultRowHeight="14.4" x14ac:dyDescent="0.3"/>
  <cols>
    <col min="1" max="1" width="2.77734375" style="5" customWidth="1"/>
    <col min="2" max="2" width="23" style="5" customWidth="1"/>
    <col min="3" max="3" width="20" style="5" bestFit="1" customWidth="1"/>
    <col min="4" max="4" width="7.77734375" style="5" bestFit="1" customWidth="1"/>
    <col min="5" max="5" width="11" style="5" bestFit="1" customWidth="1"/>
    <col min="6" max="6" width="6.109375" style="5" bestFit="1" customWidth="1"/>
    <col min="7" max="7" width="11" style="5" bestFit="1" customWidth="1"/>
    <col min="8" max="8" width="5.5546875" style="5" bestFit="1" customWidth="1"/>
    <col min="9" max="16384" width="11.5546875" style="5"/>
  </cols>
  <sheetData>
    <row r="2" spans="2:8" x14ac:dyDescent="0.3">
      <c r="B2" s="4" t="s">
        <v>37</v>
      </c>
    </row>
    <row r="4" spans="2:8" x14ac:dyDescent="0.3">
      <c r="B4" s="18"/>
      <c r="C4" s="18"/>
      <c r="D4" s="20" t="s">
        <v>0</v>
      </c>
      <c r="E4" s="20" t="s">
        <v>120</v>
      </c>
      <c r="F4" s="20" t="s">
        <v>1</v>
      </c>
      <c r="G4" s="20" t="s">
        <v>120</v>
      </c>
      <c r="H4" s="20" t="s">
        <v>2</v>
      </c>
    </row>
    <row r="5" spans="2:8" x14ac:dyDescent="0.3">
      <c r="B5" s="38" t="s">
        <v>83</v>
      </c>
      <c r="C5" s="30" t="s">
        <v>81</v>
      </c>
      <c r="D5" s="22">
        <v>18</v>
      </c>
      <c r="E5" s="24">
        <f>+D5/$H5*100</f>
        <v>56.25</v>
      </c>
      <c r="F5" s="22">
        <v>14</v>
      </c>
      <c r="G5" s="24">
        <f>+F5/$H5*100</f>
        <v>43.75</v>
      </c>
      <c r="H5" s="22">
        <f>+F5+D5</f>
        <v>32</v>
      </c>
    </row>
    <row r="6" spans="2:8" ht="28.8" x14ac:dyDescent="0.3">
      <c r="B6" s="39"/>
      <c r="C6" s="30" t="s">
        <v>82</v>
      </c>
      <c r="D6" s="22">
        <v>654</v>
      </c>
      <c r="E6" s="24">
        <f t="shared" ref="E6:E7" si="0">+D6/$H6*100</f>
        <v>39.068100358422939</v>
      </c>
      <c r="F6" s="22">
        <v>1020</v>
      </c>
      <c r="G6" s="24">
        <f t="shared" ref="G6:G7" si="1">+F6/$H6*100</f>
        <v>60.931899641577061</v>
      </c>
      <c r="H6" s="22">
        <f>+F6+D6</f>
        <v>1674</v>
      </c>
    </row>
    <row r="7" spans="2:8" x14ac:dyDescent="0.3">
      <c r="B7" s="40"/>
      <c r="C7" s="29" t="s">
        <v>2</v>
      </c>
      <c r="D7" s="23">
        <f>SUM(D5:D6)</f>
        <v>672</v>
      </c>
      <c r="E7" s="25">
        <f t="shared" si="0"/>
        <v>39.390386869871044</v>
      </c>
      <c r="F7" s="23">
        <f>SUM(F5:F6)</f>
        <v>1034</v>
      </c>
      <c r="G7" s="25">
        <f t="shared" si="1"/>
        <v>60.609613130128956</v>
      </c>
      <c r="H7" s="23">
        <f>SUM(H5:H6)</f>
        <v>1706</v>
      </c>
    </row>
    <row r="9" spans="2:8" x14ac:dyDescent="0.3">
      <c r="B9" s="31" t="s">
        <v>155</v>
      </c>
    </row>
  </sheetData>
  <mergeCells count="1">
    <mergeCell ref="B5:B7"/>
  </mergeCells>
  <hyperlinks>
    <hyperlink ref="B2" location="ÍNDICE!A1" display="ÍNDICE!A1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tabColor theme="8"/>
  </sheetPr>
  <dimension ref="B2:H9"/>
  <sheetViews>
    <sheetView workbookViewId="0"/>
  </sheetViews>
  <sheetFormatPr baseColWidth="10" defaultRowHeight="14.4" x14ac:dyDescent="0.3"/>
  <cols>
    <col min="1" max="1" width="2.77734375" style="5" customWidth="1"/>
    <col min="2" max="2" width="19.77734375" style="5" customWidth="1"/>
    <col min="3" max="3" width="9.21875" style="5" bestFit="1" customWidth="1"/>
    <col min="4" max="4" width="7.77734375" style="5" bestFit="1" customWidth="1"/>
    <col min="5" max="5" width="11" style="5" bestFit="1" customWidth="1"/>
    <col min="6" max="6" width="6.109375" style="5" bestFit="1" customWidth="1"/>
    <col min="7" max="7" width="11" style="5" bestFit="1" customWidth="1"/>
    <col min="8" max="8" width="5.5546875" style="5" bestFit="1" customWidth="1"/>
    <col min="9" max="16384" width="11.5546875" style="5"/>
  </cols>
  <sheetData>
    <row r="2" spans="2:8" x14ac:dyDescent="0.3">
      <c r="B2" s="4" t="s">
        <v>37</v>
      </c>
    </row>
    <row r="4" spans="2:8" x14ac:dyDescent="0.3">
      <c r="B4" s="18"/>
      <c r="C4" s="18"/>
      <c r="D4" s="20" t="s">
        <v>0</v>
      </c>
      <c r="E4" s="20" t="s">
        <v>120</v>
      </c>
      <c r="F4" s="20" t="s">
        <v>1</v>
      </c>
      <c r="G4" s="20" t="s">
        <v>120</v>
      </c>
      <c r="H4" s="20" t="s">
        <v>2</v>
      </c>
    </row>
    <row r="5" spans="2:8" x14ac:dyDescent="0.3">
      <c r="B5" s="38" t="s">
        <v>84</v>
      </c>
      <c r="C5" s="30" t="s">
        <v>9</v>
      </c>
      <c r="D5" s="22">
        <v>148</v>
      </c>
      <c r="E5" s="24">
        <f>+D5/$H5*100</f>
        <v>49.498327759197323</v>
      </c>
      <c r="F5" s="22">
        <v>151</v>
      </c>
      <c r="G5" s="24">
        <f>+F5/$H5*100</f>
        <v>50.501672240802677</v>
      </c>
      <c r="H5" s="22">
        <f>+F5+D5</f>
        <v>299</v>
      </c>
    </row>
    <row r="6" spans="2:8" x14ac:dyDescent="0.3">
      <c r="B6" s="39"/>
      <c r="C6" s="30" t="s">
        <v>10</v>
      </c>
      <c r="D6" s="22">
        <v>502</v>
      </c>
      <c r="E6" s="24">
        <f t="shared" ref="E6:E7" si="0">+D6/$H6*100</f>
        <v>36.830520909757887</v>
      </c>
      <c r="F6" s="22">
        <v>861</v>
      </c>
      <c r="G6" s="24">
        <f t="shared" ref="G6:G7" si="1">+F6/$H6*100</f>
        <v>63.169479090242106</v>
      </c>
      <c r="H6" s="22">
        <f>+F6+D6</f>
        <v>1363</v>
      </c>
    </row>
    <row r="7" spans="2:8" x14ac:dyDescent="0.3">
      <c r="B7" s="40"/>
      <c r="C7" s="29" t="s">
        <v>2</v>
      </c>
      <c r="D7" s="23">
        <f>SUM(D5:D6)</f>
        <v>650</v>
      </c>
      <c r="E7" s="25">
        <f t="shared" si="0"/>
        <v>39.109506618531888</v>
      </c>
      <c r="F7" s="23">
        <f>SUM(F5:F6)</f>
        <v>1012</v>
      </c>
      <c r="G7" s="25">
        <f t="shared" si="1"/>
        <v>60.890493381468112</v>
      </c>
      <c r="H7" s="23">
        <f>SUM(H5:H6)</f>
        <v>1662</v>
      </c>
    </row>
    <row r="9" spans="2:8" x14ac:dyDescent="0.3">
      <c r="B9" s="31" t="s">
        <v>155</v>
      </c>
    </row>
  </sheetData>
  <mergeCells count="1">
    <mergeCell ref="B5:B7"/>
  </mergeCells>
  <hyperlinks>
    <hyperlink ref="B2" location="ÍNDICE!A1" display="ÍNDICE!A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2:B7"/>
  <sheetViews>
    <sheetView workbookViewId="0"/>
  </sheetViews>
  <sheetFormatPr baseColWidth="10" defaultRowHeight="14.4" x14ac:dyDescent="0.3"/>
  <cols>
    <col min="1" max="1" width="2.77734375" style="1" customWidth="1"/>
    <col min="2" max="2" width="55.21875" style="1" customWidth="1"/>
    <col min="3" max="16384" width="11.5546875" style="1"/>
  </cols>
  <sheetData>
    <row r="2" spans="2:2" x14ac:dyDescent="0.3">
      <c r="B2" s="4" t="s">
        <v>37</v>
      </c>
    </row>
    <row r="7" spans="2:2" ht="25.8" x14ac:dyDescent="0.5">
      <c r="B7" s="9" t="s">
        <v>110</v>
      </c>
    </row>
  </sheetData>
  <hyperlinks>
    <hyperlink ref="B2" location="ÍNDICE!A1" display="ÍNDICE!A1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tabColor theme="8"/>
  </sheetPr>
  <dimension ref="B2:H25"/>
  <sheetViews>
    <sheetView workbookViewId="0"/>
  </sheetViews>
  <sheetFormatPr baseColWidth="10" defaultRowHeight="14.4" x14ac:dyDescent="0.3"/>
  <cols>
    <col min="1" max="1" width="2.77734375" style="5" customWidth="1"/>
    <col min="2" max="2" width="20.88671875" style="5" customWidth="1"/>
    <col min="3" max="3" width="30.109375" style="5" customWidth="1"/>
    <col min="4" max="4" width="7.77734375" style="5" bestFit="1" customWidth="1"/>
    <col min="5" max="5" width="11" style="5" bestFit="1" customWidth="1"/>
    <col min="6" max="6" width="6.109375" style="5" bestFit="1" customWidth="1"/>
    <col min="7" max="7" width="11" style="5" bestFit="1" customWidth="1"/>
    <col min="8" max="8" width="5.5546875" style="5" bestFit="1" customWidth="1"/>
    <col min="9" max="16384" width="11.5546875" style="5"/>
  </cols>
  <sheetData>
    <row r="2" spans="2:8" x14ac:dyDescent="0.3">
      <c r="B2" s="4" t="s">
        <v>37</v>
      </c>
    </row>
    <row r="4" spans="2:8" x14ac:dyDescent="0.3">
      <c r="B4" s="18"/>
      <c r="C4" s="18"/>
      <c r="D4" s="20" t="s">
        <v>0</v>
      </c>
      <c r="E4" s="20" t="s">
        <v>120</v>
      </c>
      <c r="F4" s="20" t="s">
        <v>1</v>
      </c>
      <c r="G4" s="20" t="s">
        <v>120</v>
      </c>
      <c r="H4" s="20" t="s">
        <v>2</v>
      </c>
    </row>
    <row r="5" spans="2:8" x14ac:dyDescent="0.3">
      <c r="B5" s="38" t="s">
        <v>85</v>
      </c>
      <c r="C5" s="30" t="s">
        <v>11</v>
      </c>
      <c r="D5" s="22">
        <v>32</v>
      </c>
      <c r="E5" s="24">
        <f>+D5/$H5*100</f>
        <v>50.793650793650791</v>
      </c>
      <c r="F5" s="22">
        <v>31</v>
      </c>
      <c r="G5" s="24">
        <f>+F5/$H5*100</f>
        <v>49.206349206349202</v>
      </c>
      <c r="H5" s="22">
        <f>+F5+D5</f>
        <v>63</v>
      </c>
    </row>
    <row r="6" spans="2:8" x14ac:dyDescent="0.3">
      <c r="B6" s="39"/>
      <c r="C6" s="30" t="s">
        <v>12</v>
      </c>
      <c r="D6" s="22">
        <v>24</v>
      </c>
      <c r="E6" s="24">
        <f t="shared" ref="E6:E22" si="0">+D6/$H6*100</f>
        <v>46.153846153846153</v>
      </c>
      <c r="F6" s="22">
        <v>28</v>
      </c>
      <c r="G6" s="24">
        <f t="shared" ref="G6:G22" si="1">+F6/$H6*100</f>
        <v>53.846153846153847</v>
      </c>
      <c r="H6" s="22">
        <f>+F6+D6</f>
        <v>52</v>
      </c>
    </row>
    <row r="7" spans="2:8" x14ac:dyDescent="0.3">
      <c r="B7" s="39"/>
      <c r="C7" s="30" t="s">
        <v>13</v>
      </c>
      <c r="D7" s="22">
        <v>33</v>
      </c>
      <c r="E7" s="24">
        <f t="shared" si="0"/>
        <v>51.5625</v>
      </c>
      <c r="F7" s="22">
        <v>31</v>
      </c>
      <c r="G7" s="24">
        <f t="shared" si="1"/>
        <v>48.4375</v>
      </c>
      <c r="H7" s="22">
        <f t="shared" ref="H7:H21" si="2">+F7+D7</f>
        <v>64</v>
      </c>
    </row>
    <row r="8" spans="2:8" x14ac:dyDescent="0.3">
      <c r="B8" s="39"/>
      <c r="C8" s="30" t="s">
        <v>14</v>
      </c>
      <c r="D8" s="22">
        <v>34</v>
      </c>
      <c r="E8" s="24">
        <f t="shared" si="0"/>
        <v>56.666666666666664</v>
      </c>
      <c r="F8" s="22">
        <v>26</v>
      </c>
      <c r="G8" s="24">
        <f t="shared" si="1"/>
        <v>43.333333333333336</v>
      </c>
      <c r="H8" s="22">
        <f t="shared" si="2"/>
        <v>60</v>
      </c>
    </row>
    <row r="9" spans="2:8" x14ac:dyDescent="0.3">
      <c r="B9" s="39"/>
      <c r="C9" s="30" t="s">
        <v>15</v>
      </c>
      <c r="D9" s="22">
        <v>28</v>
      </c>
      <c r="E9" s="24">
        <f t="shared" si="0"/>
        <v>71.794871794871796</v>
      </c>
      <c r="F9" s="22">
        <v>11</v>
      </c>
      <c r="G9" s="24">
        <f t="shared" si="1"/>
        <v>28.205128205128204</v>
      </c>
      <c r="H9" s="22">
        <f t="shared" si="2"/>
        <v>39</v>
      </c>
    </row>
    <row r="10" spans="2:8" x14ac:dyDescent="0.3">
      <c r="B10" s="39"/>
      <c r="C10" s="30" t="s">
        <v>16</v>
      </c>
      <c r="D10" s="22">
        <v>48</v>
      </c>
      <c r="E10" s="24">
        <f t="shared" si="0"/>
        <v>31.578947368421051</v>
      </c>
      <c r="F10" s="22">
        <v>104</v>
      </c>
      <c r="G10" s="24">
        <f t="shared" si="1"/>
        <v>68.421052631578945</v>
      </c>
      <c r="H10" s="22">
        <f t="shared" si="2"/>
        <v>152</v>
      </c>
    </row>
    <row r="11" spans="2:8" x14ac:dyDescent="0.3">
      <c r="B11" s="39"/>
      <c r="C11" s="30" t="s">
        <v>17</v>
      </c>
      <c r="D11" s="22">
        <v>67</v>
      </c>
      <c r="E11" s="24">
        <f t="shared" si="0"/>
        <v>30.73394495412844</v>
      </c>
      <c r="F11" s="22">
        <v>151</v>
      </c>
      <c r="G11" s="24">
        <f t="shared" si="1"/>
        <v>69.266055045871553</v>
      </c>
      <c r="H11" s="22">
        <f t="shared" si="2"/>
        <v>218</v>
      </c>
    </row>
    <row r="12" spans="2:8" x14ac:dyDescent="0.3">
      <c r="B12" s="39"/>
      <c r="C12" s="30" t="s">
        <v>18</v>
      </c>
      <c r="D12" s="22">
        <v>64</v>
      </c>
      <c r="E12" s="24">
        <f t="shared" si="0"/>
        <v>26.890756302521009</v>
      </c>
      <c r="F12" s="22">
        <v>174</v>
      </c>
      <c r="G12" s="24">
        <f t="shared" si="1"/>
        <v>73.109243697478988</v>
      </c>
      <c r="H12" s="22">
        <f t="shared" si="2"/>
        <v>238</v>
      </c>
    </row>
    <row r="13" spans="2:8" x14ac:dyDescent="0.3">
      <c r="B13" s="39"/>
      <c r="C13" s="30" t="s">
        <v>19</v>
      </c>
      <c r="D13" s="22">
        <v>28</v>
      </c>
      <c r="E13" s="24">
        <f t="shared" si="0"/>
        <v>35.443037974683541</v>
      </c>
      <c r="F13" s="22">
        <v>51</v>
      </c>
      <c r="G13" s="24">
        <f t="shared" si="1"/>
        <v>64.556962025316452</v>
      </c>
      <c r="H13" s="22">
        <f t="shared" si="2"/>
        <v>79</v>
      </c>
    </row>
    <row r="14" spans="2:8" x14ac:dyDescent="0.3">
      <c r="B14" s="39"/>
      <c r="C14" s="30" t="s">
        <v>20</v>
      </c>
      <c r="D14" s="22">
        <v>32</v>
      </c>
      <c r="E14" s="24">
        <f t="shared" si="0"/>
        <v>56.140350877192979</v>
      </c>
      <c r="F14" s="22">
        <v>25</v>
      </c>
      <c r="G14" s="24">
        <f t="shared" si="1"/>
        <v>43.859649122807014</v>
      </c>
      <c r="H14" s="22">
        <f t="shared" si="2"/>
        <v>57</v>
      </c>
    </row>
    <row r="15" spans="2:8" ht="28.8" x14ac:dyDescent="0.3">
      <c r="B15" s="39"/>
      <c r="C15" s="30" t="s">
        <v>27</v>
      </c>
      <c r="D15" s="22">
        <v>16</v>
      </c>
      <c r="E15" s="24">
        <f t="shared" si="0"/>
        <v>66.666666666666657</v>
      </c>
      <c r="F15" s="22">
        <v>8</v>
      </c>
      <c r="G15" s="24">
        <f t="shared" si="1"/>
        <v>33.333333333333329</v>
      </c>
      <c r="H15" s="22">
        <f t="shared" si="2"/>
        <v>24</v>
      </c>
    </row>
    <row r="16" spans="2:8" x14ac:dyDescent="0.3">
      <c r="B16" s="39"/>
      <c r="C16" s="30" t="s">
        <v>21</v>
      </c>
      <c r="D16" s="22">
        <v>48</v>
      </c>
      <c r="E16" s="24">
        <f t="shared" si="0"/>
        <v>34.042553191489361</v>
      </c>
      <c r="F16" s="22">
        <v>93</v>
      </c>
      <c r="G16" s="24">
        <f t="shared" si="1"/>
        <v>65.957446808510639</v>
      </c>
      <c r="H16" s="22">
        <f t="shared" si="2"/>
        <v>141</v>
      </c>
    </row>
    <row r="17" spans="2:8" ht="28.8" x14ac:dyDescent="0.3">
      <c r="B17" s="39"/>
      <c r="C17" s="30" t="s">
        <v>22</v>
      </c>
      <c r="D17" s="22">
        <v>5</v>
      </c>
      <c r="E17" s="24">
        <f t="shared" si="0"/>
        <v>45.454545454545453</v>
      </c>
      <c r="F17" s="22">
        <v>6</v>
      </c>
      <c r="G17" s="24">
        <f t="shared" si="1"/>
        <v>54.54545454545454</v>
      </c>
      <c r="H17" s="22">
        <f t="shared" si="2"/>
        <v>11</v>
      </c>
    </row>
    <row r="18" spans="2:8" ht="28.8" x14ac:dyDescent="0.3">
      <c r="B18" s="39"/>
      <c r="C18" s="30" t="s">
        <v>23</v>
      </c>
      <c r="D18" s="22">
        <v>1</v>
      </c>
      <c r="E18" s="24">
        <f t="shared" si="0"/>
        <v>12.5</v>
      </c>
      <c r="F18" s="22">
        <v>7</v>
      </c>
      <c r="G18" s="24">
        <f t="shared" si="1"/>
        <v>87.5</v>
      </c>
      <c r="H18" s="22">
        <f t="shared" si="2"/>
        <v>8</v>
      </c>
    </row>
    <row r="19" spans="2:8" ht="28.8" x14ac:dyDescent="0.3">
      <c r="B19" s="39"/>
      <c r="C19" s="30" t="s">
        <v>29</v>
      </c>
      <c r="D19" s="22">
        <v>21</v>
      </c>
      <c r="E19" s="24">
        <f t="shared" si="0"/>
        <v>65.625</v>
      </c>
      <c r="F19" s="22">
        <v>11</v>
      </c>
      <c r="G19" s="24">
        <f t="shared" si="1"/>
        <v>34.375</v>
      </c>
      <c r="H19" s="22">
        <f t="shared" si="2"/>
        <v>32</v>
      </c>
    </row>
    <row r="20" spans="2:8" x14ac:dyDescent="0.3">
      <c r="B20" s="39"/>
      <c r="C20" s="30" t="s">
        <v>30</v>
      </c>
      <c r="D20" s="22">
        <v>89</v>
      </c>
      <c r="E20" s="24">
        <f t="shared" si="0"/>
        <v>39.380530973451329</v>
      </c>
      <c r="F20" s="22">
        <v>137</v>
      </c>
      <c r="G20" s="24">
        <f t="shared" si="1"/>
        <v>60.619469026548678</v>
      </c>
      <c r="H20" s="22">
        <f t="shared" si="2"/>
        <v>226</v>
      </c>
    </row>
    <row r="21" spans="2:8" x14ac:dyDescent="0.3">
      <c r="B21" s="39"/>
      <c r="C21" s="30" t="s">
        <v>24</v>
      </c>
      <c r="D21" s="22">
        <v>148</v>
      </c>
      <c r="E21" s="24">
        <f t="shared" si="0"/>
        <v>44.047619047619044</v>
      </c>
      <c r="F21" s="22">
        <v>188</v>
      </c>
      <c r="G21" s="24">
        <f t="shared" si="1"/>
        <v>55.952380952380956</v>
      </c>
      <c r="H21" s="22">
        <f t="shared" si="2"/>
        <v>336</v>
      </c>
    </row>
    <row r="22" spans="2:8" x14ac:dyDescent="0.3">
      <c r="B22" s="40"/>
      <c r="C22" s="29" t="s">
        <v>2</v>
      </c>
      <c r="D22" s="23">
        <f>SUM(D5:D21)</f>
        <v>718</v>
      </c>
      <c r="E22" s="25">
        <f t="shared" si="0"/>
        <v>39.888888888888893</v>
      </c>
      <c r="F22" s="23">
        <f>SUM(F5:F21)</f>
        <v>1082</v>
      </c>
      <c r="G22" s="25">
        <f t="shared" si="1"/>
        <v>60.111111111111114</v>
      </c>
      <c r="H22" s="23">
        <f>SUM(H5:H21)</f>
        <v>1800</v>
      </c>
    </row>
    <row r="23" spans="2:8" x14ac:dyDescent="0.3">
      <c r="H23" s="14"/>
    </row>
    <row r="24" spans="2:8" x14ac:dyDescent="0.3">
      <c r="B24" s="31" t="s">
        <v>155</v>
      </c>
      <c r="H24" s="14"/>
    </row>
    <row r="25" spans="2:8" x14ac:dyDescent="0.3">
      <c r="E25" s="14"/>
      <c r="G25" s="14"/>
      <c r="H25" s="14"/>
    </row>
  </sheetData>
  <mergeCells count="1">
    <mergeCell ref="B5:B22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tabColor theme="8"/>
  </sheetPr>
  <dimension ref="B2:H15"/>
  <sheetViews>
    <sheetView workbookViewId="0"/>
  </sheetViews>
  <sheetFormatPr baseColWidth="10" defaultRowHeight="14.4" x14ac:dyDescent="0.3"/>
  <cols>
    <col min="1" max="1" width="2.77734375" style="5" customWidth="1"/>
    <col min="2" max="2" width="17.109375" style="5" customWidth="1"/>
    <col min="3" max="3" width="18.77734375" style="5" bestFit="1" customWidth="1"/>
    <col min="4" max="4" width="7.77734375" style="5" bestFit="1" customWidth="1"/>
    <col min="5" max="5" width="11" style="5" bestFit="1" customWidth="1"/>
    <col min="6" max="6" width="6.109375" style="5" bestFit="1" customWidth="1"/>
    <col min="7" max="7" width="11" style="5" bestFit="1" customWidth="1"/>
    <col min="8" max="8" width="5.5546875" style="5" bestFit="1" customWidth="1"/>
    <col min="9" max="16384" width="11.5546875" style="5"/>
  </cols>
  <sheetData>
    <row r="2" spans="2:8" x14ac:dyDescent="0.3">
      <c r="B2" s="4" t="s">
        <v>37</v>
      </c>
    </row>
    <row r="4" spans="2:8" x14ac:dyDescent="0.3">
      <c r="B4" s="18"/>
      <c r="C4" s="18"/>
      <c r="D4" s="20" t="s">
        <v>0</v>
      </c>
      <c r="E4" s="20" t="s">
        <v>120</v>
      </c>
      <c r="F4" s="20" t="s">
        <v>1</v>
      </c>
      <c r="G4" s="20" t="s">
        <v>120</v>
      </c>
      <c r="H4" s="20" t="s">
        <v>2</v>
      </c>
    </row>
    <row r="5" spans="2:8" x14ac:dyDescent="0.3">
      <c r="B5" s="38" t="s">
        <v>90</v>
      </c>
      <c r="C5" s="30" t="s">
        <v>106</v>
      </c>
      <c r="D5" s="22">
        <v>143</v>
      </c>
      <c r="E5" s="24">
        <f>+D5/$H5*100</f>
        <v>29.006085192697768</v>
      </c>
      <c r="F5" s="22">
        <v>350</v>
      </c>
      <c r="G5" s="24">
        <f>+F5/$H5*100</f>
        <v>70.993914807302232</v>
      </c>
      <c r="H5" s="22">
        <f>+F5+D5</f>
        <v>493</v>
      </c>
    </row>
    <row r="6" spans="2:8" x14ac:dyDescent="0.3">
      <c r="B6" s="39"/>
      <c r="C6" s="30" t="s">
        <v>28</v>
      </c>
      <c r="D6" s="22">
        <v>134</v>
      </c>
      <c r="E6" s="24">
        <f t="shared" ref="E6:E13" si="0">+D6/$H6*100</f>
        <v>36.712328767123289</v>
      </c>
      <c r="F6" s="22">
        <v>231</v>
      </c>
      <c r="G6" s="24">
        <f t="shared" ref="G6:G13" si="1">+F6/$H6*100</f>
        <v>63.287671232876704</v>
      </c>
      <c r="H6" s="22">
        <f>+F6+D6</f>
        <v>365</v>
      </c>
    </row>
    <row r="7" spans="2:8" x14ac:dyDescent="0.3">
      <c r="B7" s="39"/>
      <c r="C7" s="30" t="s">
        <v>103</v>
      </c>
      <c r="D7" s="22">
        <v>160</v>
      </c>
      <c r="E7" s="24">
        <f t="shared" si="0"/>
        <v>47.761194029850742</v>
      </c>
      <c r="F7" s="22">
        <v>175</v>
      </c>
      <c r="G7" s="24">
        <f t="shared" si="1"/>
        <v>52.238805970149251</v>
      </c>
      <c r="H7" s="22">
        <f t="shared" ref="H7:H12" si="2">+F7+D7</f>
        <v>335</v>
      </c>
    </row>
    <row r="8" spans="2:8" x14ac:dyDescent="0.3">
      <c r="B8" s="39"/>
      <c r="C8" s="30" t="s">
        <v>104</v>
      </c>
      <c r="D8" s="22">
        <v>72</v>
      </c>
      <c r="E8" s="24">
        <f t="shared" si="0"/>
        <v>41.618497109826592</v>
      </c>
      <c r="F8" s="22">
        <v>101</v>
      </c>
      <c r="G8" s="24">
        <f t="shared" si="1"/>
        <v>58.381502890173408</v>
      </c>
      <c r="H8" s="22">
        <f t="shared" si="2"/>
        <v>173</v>
      </c>
    </row>
    <row r="9" spans="2:8" x14ac:dyDescent="0.3">
      <c r="B9" s="39"/>
      <c r="C9" s="30" t="s">
        <v>87</v>
      </c>
      <c r="D9" s="22">
        <v>38</v>
      </c>
      <c r="E9" s="24">
        <f t="shared" si="0"/>
        <v>55.072463768115945</v>
      </c>
      <c r="F9" s="22">
        <v>31</v>
      </c>
      <c r="G9" s="24">
        <f t="shared" si="1"/>
        <v>44.927536231884055</v>
      </c>
      <c r="H9" s="22">
        <f t="shared" si="2"/>
        <v>69</v>
      </c>
    </row>
    <row r="10" spans="2:8" x14ac:dyDescent="0.3">
      <c r="B10" s="39"/>
      <c r="C10" s="30" t="s">
        <v>88</v>
      </c>
      <c r="D10" s="22">
        <v>27</v>
      </c>
      <c r="E10" s="24">
        <f t="shared" si="0"/>
        <v>61.363636363636367</v>
      </c>
      <c r="F10" s="22">
        <v>17</v>
      </c>
      <c r="G10" s="24">
        <f t="shared" si="1"/>
        <v>38.636363636363633</v>
      </c>
      <c r="H10" s="22">
        <f t="shared" si="2"/>
        <v>44</v>
      </c>
    </row>
    <row r="11" spans="2:8" x14ac:dyDescent="0.3">
      <c r="B11" s="39"/>
      <c r="C11" s="30" t="s">
        <v>105</v>
      </c>
      <c r="D11" s="22">
        <v>11</v>
      </c>
      <c r="E11" s="24">
        <f t="shared" si="0"/>
        <v>78.571428571428569</v>
      </c>
      <c r="F11" s="22">
        <v>3</v>
      </c>
      <c r="G11" s="24">
        <f t="shared" si="1"/>
        <v>21.428571428571427</v>
      </c>
      <c r="H11" s="22">
        <f t="shared" si="2"/>
        <v>14</v>
      </c>
    </row>
    <row r="12" spans="2:8" x14ac:dyDescent="0.3">
      <c r="B12" s="39"/>
      <c r="C12" s="30" t="s">
        <v>89</v>
      </c>
      <c r="D12" s="22">
        <v>2</v>
      </c>
      <c r="E12" s="24">
        <f t="shared" si="0"/>
        <v>66.666666666666657</v>
      </c>
      <c r="F12" s="22">
        <v>1</v>
      </c>
      <c r="G12" s="24">
        <f t="shared" si="1"/>
        <v>33.333333333333329</v>
      </c>
      <c r="H12" s="22">
        <f t="shared" si="2"/>
        <v>3</v>
      </c>
    </row>
    <row r="13" spans="2:8" x14ac:dyDescent="0.3">
      <c r="B13" s="40"/>
      <c r="C13" s="29" t="s">
        <v>2</v>
      </c>
      <c r="D13" s="23">
        <f>SUM(D5:D12)</f>
        <v>587</v>
      </c>
      <c r="E13" s="25">
        <f t="shared" si="0"/>
        <v>39.237967914438507</v>
      </c>
      <c r="F13" s="23">
        <f>SUM(F5:F12)</f>
        <v>909</v>
      </c>
      <c r="G13" s="25">
        <f t="shared" si="1"/>
        <v>60.762032085561501</v>
      </c>
      <c r="H13" s="23">
        <f>SUM(H5:H12)</f>
        <v>1496</v>
      </c>
    </row>
    <row r="15" spans="2:8" x14ac:dyDescent="0.3">
      <c r="B15" s="31" t="s">
        <v>155</v>
      </c>
    </row>
  </sheetData>
  <mergeCells count="1">
    <mergeCell ref="B5:B13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2:E7"/>
  <sheetViews>
    <sheetView workbookViewId="0"/>
  </sheetViews>
  <sheetFormatPr baseColWidth="10" defaultRowHeight="14.4" x14ac:dyDescent="0.3"/>
  <cols>
    <col min="1" max="1" width="2.77734375" style="5" customWidth="1"/>
    <col min="2" max="2" width="11.5546875" style="5"/>
    <col min="3" max="3" width="14.88671875" style="5" customWidth="1"/>
    <col min="4" max="4" width="7.77734375" style="5" bestFit="1" customWidth="1"/>
    <col min="5" max="5" width="6.109375" style="5" bestFit="1" customWidth="1"/>
    <col min="6" max="16384" width="11.5546875" style="5"/>
  </cols>
  <sheetData>
    <row r="2" spans="2:5" x14ac:dyDescent="0.3">
      <c r="B2" s="4" t="s">
        <v>37</v>
      </c>
    </row>
    <row r="4" spans="2:5" x14ac:dyDescent="0.3">
      <c r="B4" s="26"/>
      <c r="C4" s="26"/>
      <c r="D4" s="20" t="s">
        <v>0</v>
      </c>
      <c r="E4" s="20" t="s">
        <v>1</v>
      </c>
    </row>
    <row r="5" spans="2:5" ht="43.2" customHeight="1" x14ac:dyDescent="0.3">
      <c r="B5" s="41" t="s">
        <v>107</v>
      </c>
      <c r="C5" s="42"/>
      <c r="D5" s="27">
        <v>5.64</v>
      </c>
      <c r="E5" s="27">
        <v>5.43</v>
      </c>
    </row>
    <row r="7" spans="2:5" x14ac:dyDescent="0.3">
      <c r="B7" s="31" t="s">
        <v>155</v>
      </c>
    </row>
  </sheetData>
  <mergeCells count="1">
    <mergeCell ref="B5:C5"/>
  </mergeCells>
  <hyperlinks>
    <hyperlink ref="B2" location="ÍNDICE!A1" display="ÍNDICE!A1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tabColor theme="9"/>
  </sheetPr>
  <dimension ref="B2:B7"/>
  <sheetViews>
    <sheetView workbookViewId="0"/>
  </sheetViews>
  <sheetFormatPr baseColWidth="10" defaultRowHeight="14.4" x14ac:dyDescent="0.3"/>
  <cols>
    <col min="1" max="1" width="2.77734375" style="1" customWidth="1"/>
    <col min="2" max="2" width="55.21875" style="1" customWidth="1"/>
    <col min="3" max="16384" width="11.5546875" style="1"/>
  </cols>
  <sheetData>
    <row r="2" spans="2:2" x14ac:dyDescent="0.3">
      <c r="B2" s="4" t="s">
        <v>37</v>
      </c>
    </row>
    <row r="7" spans="2:2" ht="25.8" x14ac:dyDescent="0.5">
      <c r="B7" s="9" t="s">
        <v>71</v>
      </c>
    </row>
  </sheetData>
  <hyperlinks>
    <hyperlink ref="B2" location="ÍNDICE!A1" display="ÍNDICE!A1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tabColor theme="9"/>
  </sheetPr>
  <dimension ref="B2:H9"/>
  <sheetViews>
    <sheetView workbookViewId="0"/>
  </sheetViews>
  <sheetFormatPr baseColWidth="10" defaultRowHeight="14.4" x14ac:dyDescent="0.3"/>
  <cols>
    <col min="1" max="1" width="2.77734375" style="5" customWidth="1"/>
    <col min="2" max="2" width="20.33203125" style="5" customWidth="1"/>
    <col min="3" max="3" width="5.21875" style="5" bestFit="1" customWidth="1"/>
    <col min="4" max="4" width="7.77734375" style="5" bestFit="1" customWidth="1"/>
    <col min="5" max="5" width="11" style="5" bestFit="1" customWidth="1"/>
    <col min="6" max="6" width="6.109375" style="5" bestFit="1" customWidth="1"/>
    <col min="7" max="7" width="11" style="5" bestFit="1" customWidth="1"/>
    <col min="8" max="8" width="5.5546875" style="5" bestFit="1" customWidth="1"/>
    <col min="9" max="16384" width="11.5546875" style="5"/>
  </cols>
  <sheetData>
    <row r="2" spans="2:8" x14ac:dyDescent="0.3">
      <c r="B2" s="4" t="s">
        <v>37</v>
      </c>
    </row>
    <row r="4" spans="2:8" x14ac:dyDescent="0.3">
      <c r="B4" s="18"/>
      <c r="C4" s="18"/>
      <c r="D4" s="20" t="s">
        <v>0</v>
      </c>
      <c r="E4" s="20" t="s">
        <v>120</v>
      </c>
      <c r="F4" s="20" t="s">
        <v>1</v>
      </c>
      <c r="G4" s="20" t="s">
        <v>120</v>
      </c>
      <c r="H4" s="20" t="s">
        <v>2</v>
      </c>
    </row>
    <row r="5" spans="2:8" x14ac:dyDescent="0.3">
      <c r="B5" s="38" t="s">
        <v>91</v>
      </c>
      <c r="C5" s="30" t="s">
        <v>25</v>
      </c>
      <c r="D5" s="22">
        <v>553</v>
      </c>
      <c r="E5" s="24">
        <f>+D5/$H5*100</f>
        <v>42.343032159264929</v>
      </c>
      <c r="F5" s="22">
        <v>753</v>
      </c>
      <c r="G5" s="24">
        <f>+F5/$H5*100</f>
        <v>57.656967840735071</v>
      </c>
      <c r="H5" s="22">
        <f>+F5+D5</f>
        <v>1306</v>
      </c>
    </row>
    <row r="6" spans="2:8" x14ac:dyDescent="0.3">
      <c r="B6" s="39"/>
      <c r="C6" s="30" t="s">
        <v>26</v>
      </c>
      <c r="D6" s="22">
        <v>172</v>
      </c>
      <c r="E6" s="24">
        <f t="shared" ref="E6:E7" si="0">+D6/$H6*100</f>
        <v>33.725490196078432</v>
      </c>
      <c r="F6" s="22">
        <v>338</v>
      </c>
      <c r="G6" s="24">
        <f t="shared" ref="G6:G7" si="1">+F6/$H6*100</f>
        <v>66.274509803921561</v>
      </c>
      <c r="H6" s="22">
        <f>+F6+D6</f>
        <v>510</v>
      </c>
    </row>
    <row r="7" spans="2:8" x14ac:dyDescent="0.3">
      <c r="B7" s="40"/>
      <c r="C7" s="29" t="s">
        <v>2</v>
      </c>
      <c r="D7" s="23">
        <f>SUM(D5:D6)</f>
        <v>725</v>
      </c>
      <c r="E7" s="25">
        <f t="shared" si="0"/>
        <v>39.922907488986787</v>
      </c>
      <c r="F7" s="23">
        <f>SUM(F5:F6)</f>
        <v>1091</v>
      </c>
      <c r="G7" s="25">
        <f t="shared" si="1"/>
        <v>60.07709251101322</v>
      </c>
      <c r="H7" s="23">
        <f>SUM(H5:H6)</f>
        <v>1816</v>
      </c>
    </row>
    <row r="9" spans="2:8" x14ac:dyDescent="0.3">
      <c r="B9" s="31" t="s">
        <v>155</v>
      </c>
    </row>
  </sheetData>
  <mergeCells count="1">
    <mergeCell ref="B5:B7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2:H9"/>
  <sheetViews>
    <sheetView workbookViewId="0"/>
  </sheetViews>
  <sheetFormatPr baseColWidth="10" defaultRowHeight="14.4" x14ac:dyDescent="0.3"/>
  <cols>
    <col min="1" max="1" width="2.77734375" style="5" customWidth="1"/>
    <col min="2" max="2" width="16.5546875" style="5" customWidth="1"/>
    <col min="3" max="3" width="5.21875" style="5" bestFit="1" customWidth="1"/>
    <col min="4" max="4" width="7.77734375" style="5" bestFit="1" customWidth="1"/>
    <col min="5" max="5" width="11" style="5" bestFit="1" customWidth="1"/>
    <col min="6" max="6" width="6.109375" style="5" bestFit="1" customWidth="1"/>
    <col min="7" max="7" width="11" style="5" bestFit="1" customWidth="1"/>
    <col min="8" max="8" width="5.21875" style="5" bestFit="1" customWidth="1"/>
    <col min="9" max="16384" width="11.5546875" style="5"/>
  </cols>
  <sheetData>
    <row r="2" spans="2:8" x14ac:dyDescent="0.3">
      <c r="B2" s="4" t="s">
        <v>37</v>
      </c>
    </row>
    <row r="4" spans="2:8" x14ac:dyDescent="0.3">
      <c r="B4" s="18"/>
      <c r="C4" s="18"/>
      <c r="D4" s="20" t="s">
        <v>0</v>
      </c>
      <c r="E4" s="20" t="s">
        <v>120</v>
      </c>
      <c r="F4" s="20" t="s">
        <v>1</v>
      </c>
      <c r="G4" s="20" t="s">
        <v>120</v>
      </c>
      <c r="H4" s="20" t="s">
        <v>2</v>
      </c>
    </row>
    <row r="5" spans="2:8" x14ac:dyDescent="0.3">
      <c r="B5" s="38" t="s">
        <v>93</v>
      </c>
      <c r="C5" s="30" t="s">
        <v>25</v>
      </c>
      <c r="D5" s="22">
        <v>131</v>
      </c>
      <c r="E5" s="24">
        <f>+D5/$H5*100</f>
        <v>31.490384615384613</v>
      </c>
      <c r="F5" s="22">
        <v>285</v>
      </c>
      <c r="G5" s="24">
        <f>+F5/$H5*100</f>
        <v>68.509615384615387</v>
      </c>
      <c r="H5" s="22">
        <f>+F5+D5</f>
        <v>416</v>
      </c>
    </row>
    <row r="6" spans="2:8" x14ac:dyDescent="0.3">
      <c r="B6" s="39"/>
      <c r="C6" s="30" t="s">
        <v>26</v>
      </c>
      <c r="D6" s="22">
        <v>39</v>
      </c>
      <c r="E6" s="24">
        <f t="shared" ref="E6:E7" si="0">+D6/$H6*100</f>
        <v>44.827586206896555</v>
      </c>
      <c r="F6" s="22">
        <v>48</v>
      </c>
      <c r="G6" s="24">
        <f t="shared" ref="G6:G7" si="1">+F6/$H6*100</f>
        <v>55.172413793103445</v>
      </c>
      <c r="H6" s="22">
        <f>+F6+D6</f>
        <v>87</v>
      </c>
    </row>
    <row r="7" spans="2:8" x14ac:dyDescent="0.3">
      <c r="B7" s="40"/>
      <c r="C7" s="29" t="s">
        <v>2</v>
      </c>
      <c r="D7" s="23">
        <f>SUM(D5:D6)</f>
        <v>170</v>
      </c>
      <c r="E7" s="25">
        <f t="shared" si="0"/>
        <v>33.79721669980119</v>
      </c>
      <c r="F7" s="23">
        <f>SUM(F5:F6)</f>
        <v>333</v>
      </c>
      <c r="G7" s="25">
        <f t="shared" si="1"/>
        <v>66.202783300198803</v>
      </c>
      <c r="H7" s="23">
        <f>SUM(H5:H6)</f>
        <v>503</v>
      </c>
    </row>
    <row r="9" spans="2:8" x14ac:dyDescent="0.3">
      <c r="B9" s="31" t="s">
        <v>155</v>
      </c>
    </row>
  </sheetData>
  <mergeCells count="1">
    <mergeCell ref="B5:B7"/>
  </mergeCells>
  <hyperlinks>
    <hyperlink ref="B2" location="ÍNDICE!A1" display="ÍNDICE!A1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2:H10"/>
  <sheetViews>
    <sheetView workbookViewId="0"/>
  </sheetViews>
  <sheetFormatPr baseColWidth="10" defaultRowHeight="14.4" x14ac:dyDescent="0.3"/>
  <cols>
    <col min="1" max="1" width="2.77734375" style="5" customWidth="1"/>
    <col min="2" max="2" width="18.44140625" style="5" customWidth="1"/>
    <col min="3" max="3" width="21" style="5" bestFit="1" customWidth="1"/>
    <col min="4" max="4" width="7.77734375" style="5" bestFit="1" customWidth="1"/>
    <col min="5" max="5" width="11" style="5" bestFit="1" customWidth="1"/>
    <col min="6" max="6" width="6.109375" style="5" bestFit="1" customWidth="1"/>
    <col min="7" max="7" width="11" style="5" bestFit="1" customWidth="1"/>
    <col min="8" max="8" width="5.5546875" style="5" bestFit="1" customWidth="1"/>
    <col min="9" max="16384" width="11.5546875" style="5"/>
  </cols>
  <sheetData>
    <row r="2" spans="2:8" x14ac:dyDescent="0.3">
      <c r="B2" s="4" t="s">
        <v>37</v>
      </c>
    </row>
    <row r="4" spans="2:8" x14ac:dyDescent="0.3">
      <c r="B4" s="18"/>
      <c r="C4" s="18"/>
      <c r="D4" s="20" t="s">
        <v>0</v>
      </c>
      <c r="E4" s="20" t="s">
        <v>120</v>
      </c>
      <c r="F4" s="20" t="s">
        <v>1</v>
      </c>
      <c r="G4" s="20" t="s">
        <v>120</v>
      </c>
      <c r="H4" s="20" t="s">
        <v>2</v>
      </c>
    </row>
    <row r="5" spans="2:8" x14ac:dyDescent="0.3">
      <c r="B5" s="38" t="s">
        <v>96</v>
      </c>
      <c r="C5" s="30" t="s">
        <v>25</v>
      </c>
      <c r="D5" s="22">
        <v>287</v>
      </c>
      <c r="E5" s="24">
        <f>+D5/$H5*100</f>
        <v>45.92</v>
      </c>
      <c r="F5" s="22">
        <v>338</v>
      </c>
      <c r="G5" s="24">
        <f>+F5/$H5*100</f>
        <v>54.08</v>
      </c>
      <c r="H5" s="22">
        <f>+F5+D5</f>
        <v>625</v>
      </c>
    </row>
    <row r="6" spans="2:8" ht="28.8" x14ac:dyDescent="0.3">
      <c r="B6" s="39"/>
      <c r="C6" s="30" t="s">
        <v>94</v>
      </c>
      <c r="D6" s="22">
        <v>16</v>
      </c>
      <c r="E6" s="24">
        <f t="shared" ref="E6:E8" si="0">+D6/$H6*100</f>
        <v>42.105263157894733</v>
      </c>
      <c r="F6" s="22">
        <v>22</v>
      </c>
      <c r="G6" s="24">
        <f t="shared" ref="G6:G8" si="1">+F6/$H6*100</f>
        <v>57.894736842105267</v>
      </c>
      <c r="H6" s="22">
        <f>+F6+D6</f>
        <v>38</v>
      </c>
    </row>
    <row r="7" spans="2:8" x14ac:dyDescent="0.3">
      <c r="B7" s="39"/>
      <c r="C7" s="30" t="s">
        <v>95</v>
      </c>
      <c r="D7" s="22">
        <v>191</v>
      </c>
      <c r="E7" s="24">
        <f t="shared" si="0"/>
        <v>35.767790262172284</v>
      </c>
      <c r="F7" s="22">
        <v>343</v>
      </c>
      <c r="G7" s="24">
        <f t="shared" si="1"/>
        <v>64.232209737827716</v>
      </c>
      <c r="H7" s="22">
        <f t="shared" ref="H7" si="2">+F7+D7</f>
        <v>534</v>
      </c>
    </row>
    <row r="8" spans="2:8" x14ac:dyDescent="0.3">
      <c r="B8" s="40"/>
      <c r="C8" s="29" t="s">
        <v>2</v>
      </c>
      <c r="D8" s="23">
        <f>SUM(D5:D7)</f>
        <v>494</v>
      </c>
      <c r="E8" s="25">
        <f t="shared" si="0"/>
        <v>41.269841269841265</v>
      </c>
      <c r="F8" s="23">
        <f>SUM(F5:F7)</f>
        <v>703</v>
      </c>
      <c r="G8" s="25">
        <f t="shared" si="1"/>
        <v>58.730158730158735</v>
      </c>
      <c r="H8" s="23">
        <f>SUM(H5:H7)</f>
        <v>1197</v>
      </c>
    </row>
    <row r="10" spans="2:8" x14ac:dyDescent="0.3">
      <c r="B10" s="31" t="s">
        <v>155</v>
      </c>
    </row>
  </sheetData>
  <mergeCells count="1">
    <mergeCell ref="B5:B8"/>
  </mergeCells>
  <hyperlinks>
    <hyperlink ref="B2" location="ÍNDICE!A1" display="ÍNDICE!A1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tabColor theme="9"/>
  </sheetPr>
  <dimension ref="B2:I17"/>
  <sheetViews>
    <sheetView workbookViewId="0"/>
  </sheetViews>
  <sheetFormatPr baseColWidth="10" defaultRowHeight="14.4" x14ac:dyDescent="0.3"/>
  <cols>
    <col min="1" max="1" width="2.77734375" style="5" customWidth="1"/>
    <col min="2" max="2" width="19.33203125" style="5" customWidth="1"/>
    <col min="3" max="3" width="9.21875" style="5" bestFit="1" customWidth="1"/>
    <col min="4" max="4" width="7.77734375" style="5" bestFit="1" customWidth="1"/>
    <col min="5" max="5" width="11" style="5" bestFit="1" customWidth="1"/>
    <col min="6" max="6" width="6.109375" style="5" bestFit="1" customWidth="1"/>
    <col min="7" max="7" width="11" style="5" bestFit="1" customWidth="1"/>
    <col min="8" max="8" width="5.5546875" style="5" bestFit="1" customWidth="1"/>
    <col min="9" max="16384" width="11.5546875" style="5"/>
  </cols>
  <sheetData>
    <row r="2" spans="2:9" x14ac:dyDescent="0.3">
      <c r="B2" s="4" t="s">
        <v>37</v>
      </c>
    </row>
    <row r="4" spans="2:9" x14ac:dyDescent="0.3">
      <c r="B4" s="18"/>
      <c r="C4" s="18"/>
      <c r="D4" s="20" t="s">
        <v>0</v>
      </c>
      <c r="E4" s="20" t="s">
        <v>120</v>
      </c>
      <c r="F4" s="20" t="s">
        <v>1</v>
      </c>
      <c r="G4" s="20" t="s">
        <v>120</v>
      </c>
      <c r="H4" s="20" t="s">
        <v>2</v>
      </c>
    </row>
    <row r="5" spans="2:9" x14ac:dyDescent="0.3">
      <c r="B5" s="38" t="s">
        <v>97</v>
      </c>
      <c r="C5" s="30" t="s">
        <v>9</v>
      </c>
      <c r="D5" s="22">
        <v>190</v>
      </c>
      <c r="E5" s="24">
        <f>+D5/$H5*100</f>
        <v>48.223350253807105</v>
      </c>
      <c r="F5" s="22">
        <v>204</v>
      </c>
      <c r="G5" s="24">
        <f>+F5/$H5*100</f>
        <v>51.776649746192895</v>
      </c>
      <c r="H5" s="22">
        <f>+F5+D5</f>
        <v>394</v>
      </c>
    </row>
    <row r="6" spans="2:9" x14ac:dyDescent="0.3">
      <c r="B6" s="39"/>
      <c r="C6" s="30" t="s">
        <v>10</v>
      </c>
      <c r="D6" s="22">
        <v>271</v>
      </c>
      <c r="E6" s="24">
        <f t="shared" ref="E6:E7" si="0">+D6/$H6*100</f>
        <v>36.870748299319729</v>
      </c>
      <c r="F6" s="22">
        <v>464</v>
      </c>
      <c r="G6" s="24">
        <f t="shared" ref="G6:G7" si="1">+F6/$H6*100</f>
        <v>63.129251700680264</v>
      </c>
      <c r="H6" s="22">
        <f>+F6+D6</f>
        <v>735</v>
      </c>
    </row>
    <row r="7" spans="2:9" x14ac:dyDescent="0.3">
      <c r="B7" s="40"/>
      <c r="C7" s="29" t="s">
        <v>2</v>
      </c>
      <c r="D7" s="23">
        <f>SUM(D5:D6)</f>
        <v>461</v>
      </c>
      <c r="E7" s="25">
        <f t="shared" si="0"/>
        <v>40.832595217006201</v>
      </c>
      <c r="F7" s="23">
        <f>SUM(F5:F6)</f>
        <v>668</v>
      </c>
      <c r="G7" s="25">
        <f t="shared" si="1"/>
        <v>59.167404782993806</v>
      </c>
      <c r="H7" s="23">
        <f>SUM(H5:H6)</f>
        <v>1129</v>
      </c>
    </row>
    <row r="9" spans="2:9" x14ac:dyDescent="0.3">
      <c r="B9" s="31" t="s">
        <v>155</v>
      </c>
    </row>
    <row r="12" spans="2:9" x14ac:dyDescent="0.3">
      <c r="H12" s="15"/>
      <c r="I12" s="15"/>
    </row>
    <row r="13" spans="2:9" x14ac:dyDescent="0.3">
      <c r="H13" s="14"/>
      <c r="I13" s="14"/>
    </row>
    <row r="14" spans="2:9" x14ac:dyDescent="0.3">
      <c r="H14" s="16"/>
      <c r="I14" s="16"/>
    </row>
    <row r="15" spans="2:9" x14ac:dyDescent="0.3">
      <c r="H15" s="14"/>
      <c r="I15" s="14"/>
    </row>
    <row r="16" spans="2:9" x14ac:dyDescent="0.3">
      <c r="H16" s="16"/>
      <c r="I16" s="16"/>
    </row>
    <row r="17" spans="8:9" x14ac:dyDescent="0.3">
      <c r="H17" s="14"/>
      <c r="I17" s="14"/>
    </row>
  </sheetData>
  <mergeCells count="1">
    <mergeCell ref="B5:B7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>
    <tabColor theme="9"/>
  </sheetPr>
  <dimension ref="B2:H24"/>
  <sheetViews>
    <sheetView workbookViewId="0"/>
  </sheetViews>
  <sheetFormatPr baseColWidth="10" defaultRowHeight="14.4" x14ac:dyDescent="0.3"/>
  <cols>
    <col min="1" max="1" width="2.77734375" style="5" customWidth="1"/>
    <col min="2" max="2" width="14.44140625" style="5" customWidth="1"/>
    <col min="3" max="3" width="30.88671875" style="5" bestFit="1" customWidth="1"/>
    <col min="4" max="4" width="7.77734375" style="5" bestFit="1" customWidth="1"/>
    <col min="5" max="5" width="11" style="5" bestFit="1" customWidth="1"/>
    <col min="6" max="6" width="6.109375" style="5" bestFit="1" customWidth="1"/>
    <col min="7" max="7" width="11" style="5" bestFit="1" customWidth="1"/>
    <col min="8" max="8" width="5.5546875" style="5" bestFit="1" customWidth="1"/>
    <col min="9" max="16384" width="11.5546875" style="5"/>
  </cols>
  <sheetData>
    <row r="2" spans="2:8" x14ac:dyDescent="0.3">
      <c r="B2" s="4" t="s">
        <v>37</v>
      </c>
    </row>
    <row r="4" spans="2:8" x14ac:dyDescent="0.3">
      <c r="B4" s="18"/>
      <c r="C4" s="18"/>
      <c r="D4" s="20" t="s">
        <v>0</v>
      </c>
      <c r="E4" s="20" t="s">
        <v>120</v>
      </c>
      <c r="F4" s="20" t="s">
        <v>1</v>
      </c>
      <c r="G4" s="20" t="s">
        <v>120</v>
      </c>
      <c r="H4" s="20" t="s">
        <v>2</v>
      </c>
    </row>
    <row r="5" spans="2:8" x14ac:dyDescent="0.3">
      <c r="B5" s="38" t="s">
        <v>99</v>
      </c>
      <c r="C5" s="30" t="s">
        <v>11</v>
      </c>
      <c r="D5" s="22">
        <v>25</v>
      </c>
      <c r="E5" s="24">
        <f>+D5/$H5*100</f>
        <v>45.454545454545453</v>
      </c>
      <c r="F5" s="22">
        <v>30</v>
      </c>
      <c r="G5" s="24">
        <f>+F5/$H5*100</f>
        <v>54.54545454545454</v>
      </c>
      <c r="H5" s="22">
        <f>+F5+D5</f>
        <v>55</v>
      </c>
    </row>
    <row r="6" spans="2:8" x14ac:dyDescent="0.3">
      <c r="B6" s="39"/>
      <c r="C6" s="30" t="s">
        <v>12</v>
      </c>
      <c r="D6" s="22">
        <v>16</v>
      </c>
      <c r="E6" s="24">
        <f t="shared" ref="E6:E22" si="0">+D6/$H6*100</f>
        <v>55.172413793103445</v>
      </c>
      <c r="F6" s="22">
        <v>13</v>
      </c>
      <c r="G6" s="24">
        <f t="shared" ref="G6:G22" si="1">+F6/$H6*100</f>
        <v>44.827586206896555</v>
      </c>
      <c r="H6" s="22">
        <f>+F6+D6</f>
        <v>29</v>
      </c>
    </row>
    <row r="7" spans="2:8" x14ac:dyDescent="0.3">
      <c r="B7" s="39"/>
      <c r="C7" s="30" t="s">
        <v>13</v>
      </c>
      <c r="D7" s="22">
        <v>21</v>
      </c>
      <c r="E7" s="24">
        <f t="shared" si="0"/>
        <v>53.846153846153847</v>
      </c>
      <c r="F7" s="22">
        <v>18</v>
      </c>
      <c r="G7" s="24">
        <f t="shared" si="1"/>
        <v>46.153846153846153</v>
      </c>
      <c r="H7" s="22">
        <f t="shared" ref="H7:H21" si="2">+F7+D7</f>
        <v>39</v>
      </c>
    </row>
    <row r="8" spans="2:8" x14ac:dyDescent="0.3">
      <c r="B8" s="39"/>
      <c r="C8" s="30" t="s">
        <v>14</v>
      </c>
      <c r="D8" s="22">
        <v>27</v>
      </c>
      <c r="E8" s="24">
        <f t="shared" si="0"/>
        <v>50.943396226415096</v>
      </c>
      <c r="F8" s="22">
        <v>26</v>
      </c>
      <c r="G8" s="24">
        <f t="shared" si="1"/>
        <v>49.056603773584904</v>
      </c>
      <c r="H8" s="22">
        <f t="shared" si="2"/>
        <v>53</v>
      </c>
    </row>
    <row r="9" spans="2:8" x14ac:dyDescent="0.3">
      <c r="B9" s="39"/>
      <c r="C9" s="30" t="s">
        <v>15</v>
      </c>
      <c r="D9" s="22">
        <v>28</v>
      </c>
      <c r="E9" s="24">
        <f t="shared" si="0"/>
        <v>73.68421052631578</v>
      </c>
      <c r="F9" s="22">
        <v>10</v>
      </c>
      <c r="G9" s="24">
        <f t="shared" si="1"/>
        <v>26.315789473684209</v>
      </c>
      <c r="H9" s="22">
        <f t="shared" si="2"/>
        <v>38</v>
      </c>
    </row>
    <row r="10" spans="2:8" x14ac:dyDescent="0.3">
      <c r="B10" s="39"/>
      <c r="C10" s="30" t="s">
        <v>16</v>
      </c>
      <c r="D10" s="22">
        <v>37</v>
      </c>
      <c r="E10" s="24">
        <f t="shared" si="0"/>
        <v>38.144329896907216</v>
      </c>
      <c r="F10" s="22">
        <v>60</v>
      </c>
      <c r="G10" s="24">
        <f t="shared" si="1"/>
        <v>61.855670103092784</v>
      </c>
      <c r="H10" s="22">
        <f t="shared" si="2"/>
        <v>97</v>
      </c>
    </row>
    <row r="11" spans="2:8" x14ac:dyDescent="0.3">
      <c r="B11" s="39"/>
      <c r="C11" s="30" t="s">
        <v>17</v>
      </c>
      <c r="D11" s="22">
        <v>61</v>
      </c>
      <c r="E11" s="24">
        <f t="shared" si="0"/>
        <v>32.972972972972975</v>
      </c>
      <c r="F11" s="22">
        <v>124</v>
      </c>
      <c r="G11" s="24">
        <f t="shared" si="1"/>
        <v>67.027027027027032</v>
      </c>
      <c r="H11" s="22">
        <f t="shared" si="2"/>
        <v>185</v>
      </c>
    </row>
    <row r="12" spans="2:8" x14ac:dyDescent="0.3">
      <c r="B12" s="39"/>
      <c r="C12" s="30" t="s">
        <v>18</v>
      </c>
      <c r="D12" s="22">
        <v>61</v>
      </c>
      <c r="E12" s="24">
        <f t="shared" si="0"/>
        <v>30.198019801980198</v>
      </c>
      <c r="F12" s="22">
        <v>141</v>
      </c>
      <c r="G12" s="24">
        <f t="shared" si="1"/>
        <v>69.801980198019791</v>
      </c>
      <c r="H12" s="22">
        <f t="shared" si="2"/>
        <v>202</v>
      </c>
    </row>
    <row r="13" spans="2:8" x14ac:dyDescent="0.3">
      <c r="B13" s="39"/>
      <c r="C13" s="30" t="s">
        <v>19</v>
      </c>
      <c r="D13" s="22">
        <v>24</v>
      </c>
      <c r="E13" s="24">
        <f t="shared" si="0"/>
        <v>41.379310344827587</v>
      </c>
      <c r="F13" s="22">
        <v>34</v>
      </c>
      <c r="G13" s="24">
        <f t="shared" si="1"/>
        <v>58.620689655172406</v>
      </c>
      <c r="H13" s="22">
        <f t="shared" si="2"/>
        <v>58</v>
      </c>
    </row>
    <row r="14" spans="2:8" x14ac:dyDescent="0.3">
      <c r="B14" s="39"/>
      <c r="C14" s="30" t="s">
        <v>20</v>
      </c>
      <c r="D14" s="22">
        <v>15</v>
      </c>
      <c r="E14" s="24">
        <f t="shared" si="0"/>
        <v>53.571428571428569</v>
      </c>
      <c r="F14" s="22">
        <v>13</v>
      </c>
      <c r="G14" s="24">
        <f t="shared" si="1"/>
        <v>46.428571428571431</v>
      </c>
      <c r="H14" s="22">
        <f t="shared" si="2"/>
        <v>28</v>
      </c>
    </row>
    <row r="15" spans="2:8" ht="28.8" x14ac:dyDescent="0.3">
      <c r="B15" s="39"/>
      <c r="C15" s="30" t="s">
        <v>27</v>
      </c>
      <c r="D15" s="22">
        <v>12</v>
      </c>
      <c r="E15" s="24">
        <f t="shared" si="0"/>
        <v>80</v>
      </c>
      <c r="F15" s="22">
        <v>3</v>
      </c>
      <c r="G15" s="24">
        <f t="shared" si="1"/>
        <v>20</v>
      </c>
      <c r="H15" s="22">
        <f t="shared" si="2"/>
        <v>15</v>
      </c>
    </row>
    <row r="16" spans="2:8" x14ac:dyDescent="0.3">
      <c r="B16" s="39"/>
      <c r="C16" s="30" t="s">
        <v>21</v>
      </c>
      <c r="D16" s="22">
        <v>27</v>
      </c>
      <c r="E16" s="24">
        <f t="shared" si="0"/>
        <v>32.53012048192771</v>
      </c>
      <c r="F16" s="22">
        <v>56</v>
      </c>
      <c r="G16" s="24">
        <f t="shared" si="1"/>
        <v>67.46987951807229</v>
      </c>
      <c r="H16" s="22">
        <f t="shared" si="2"/>
        <v>83</v>
      </c>
    </row>
    <row r="17" spans="2:8" ht="28.8" x14ac:dyDescent="0.3">
      <c r="B17" s="39"/>
      <c r="C17" s="30" t="s">
        <v>22</v>
      </c>
      <c r="D17" s="22">
        <v>4</v>
      </c>
      <c r="E17" s="24">
        <f t="shared" si="0"/>
        <v>44.444444444444443</v>
      </c>
      <c r="F17" s="22">
        <v>5</v>
      </c>
      <c r="G17" s="24">
        <f t="shared" si="1"/>
        <v>55.555555555555557</v>
      </c>
      <c r="H17" s="22">
        <f t="shared" si="2"/>
        <v>9</v>
      </c>
    </row>
    <row r="18" spans="2:8" ht="28.8" x14ac:dyDescent="0.3">
      <c r="B18" s="39"/>
      <c r="C18" s="30" t="s">
        <v>23</v>
      </c>
      <c r="D18" s="22">
        <v>1</v>
      </c>
      <c r="E18" s="24">
        <f t="shared" si="0"/>
        <v>14.285714285714285</v>
      </c>
      <c r="F18" s="22">
        <v>6</v>
      </c>
      <c r="G18" s="24">
        <f t="shared" si="1"/>
        <v>85.714285714285708</v>
      </c>
      <c r="H18" s="22">
        <f t="shared" si="2"/>
        <v>7</v>
      </c>
    </row>
    <row r="19" spans="2:8" ht="28.8" x14ac:dyDescent="0.3">
      <c r="B19" s="39"/>
      <c r="C19" s="30" t="s">
        <v>29</v>
      </c>
      <c r="D19" s="22">
        <v>19</v>
      </c>
      <c r="E19" s="24">
        <f t="shared" si="0"/>
        <v>73.076923076923066</v>
      </c>
      <c r="F19" s="22">
        <v>7</v>
      </c>
      <c r="G19" s="24">
        <f t="shared" si="1"/>
        <v>26.923076923076923</v>
      </c>
      <c r="H19" s="22">
        <f t="shared" si="2"/>
        <v>26</v>
      </c>
    </row>
    <row r="20" spans="2:8" x14ac:dyDescent="0.3">
      <c r="B20" s="39"/>
      <c r="C20" s="30" t="s">
        <v>30</v>
      </c>
      <c r="D20" s="22">
        <v>59</v>
      </c>
      <c r="E20" s="24">
        <f t="shared" si="0"/>
        <v>43.065693430656928</v>
      </c>
      <c r="F20" s="22">
        <v>78</v>
      </c>
      <c r="G20" s="24">
        <f t="shared" si="1"/>
        <v>56.934306569343065</v>
      </c>
      <c r="H20" s="22">
        <f t="shared" si="2"/>
        <v>137</v>
      </c>
    </row>
    <row r="21" spans="2:8" x14ac:dyDescent="0.3">
      <c r="B21" s="39"/>
      <c r="C21" s="30" t="s">
        <v>24</v>
      </c>
      <c r="D21" s="22">
        <v>105</v>
      </c>
      <c r="E21" s="24">
        <f t="shared" si="0"/>
        <v>47.085201793721978</v>
      </c>
      <c r="F21" s="22">
        <v>118</v>
      </c>
      <c r="G21" s="24">
        <f t="shared" si="1"/>
        <v>52.914798206278022</v>
      </c>
      <c r="H21" s="22">
        <f t="shared" si="2"/>
        <v>223</v>
      </c>
    </row>
    <row r="22" spans="2:8" x14ac:dyDescent="0.3">
      <c r="B22" s="40"/>
      <c r="C22" s="29" t="s">
        <v>2</v>
      </c>
      <c r="D22" s="23">
        <f>SUM(D5:D21)</f>
        <v>542</v>
      </c>
      <c r="E22" s="25">
        <f t="shared" si="0"/>
        <v>42.211838006230529</v>
      </c>
      <c r="F22" s="23">
        <f>SUM(F5:F21)</f>
        <v>742</v>
      </c>
      <c r="G22" s="25">
        <f t="shared" si="1"/>
        <v>57.788161993769471</v>
      </c>
      <c r="H22" s="23">
        <f>SUM(H5:H21)</f>
        <v>1284</v>
      </c>
    </row>
    <row r="24" spans="2:8" x14ac:dyDescent="0.3">
      <c r="B24" s="31" t="s">
        <v>155</v>
      </c>
    </row>
  </sheetData>
  <mergeCells count="1">
    <mergeCell ref="B5:B22"/>
  </mergeCells>
  <hyperlinks>
    <hyperlink ref="B2" location="ÍNDICE!A1" display="ÍNDICE!A1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>
    <tabColor theme="9"/>
  </sheetPr>
  <dimension ref="B2:H15"/>
  <sheetViews>
    <sheetView workbookViewId="0"/>
  </sheetViews>
  <sheetFormatPr baseColWidth="10" defaultRowHeight="14.4" x14ac:dyDescent="0.3"/>
  <cols>
    <col min="1" max="1" width="2.77734375" style="5" customWidth="1"/>
    <col min="2" max="2" width="18.77734375" style="5" customWidth="1"/>
    <col min="3" max="3" width="18.77734375" style="5" bestFit="1" customWidth="1"/>
    <col min="4" max="4" width="7.77734375" style="5" bestFit="1" customWidth="1"/>
    <col min="5" max="5" width="11" style="5" bestFit="1" customWidth="1"/>
    <col min="6" max="6" width="6.109375" style="5" bestFit="1" customWidth="1"/>
    <col min="7" max="7" width="11" style="5" bestFit="1" customWidth="1"/>
    <col min="8" max="8" width="5.5546875" style="5" bestFit="1" customWidth="1"/>
    <col min="9" max="16384" width="11.5546875" style="5"/>
  </cols>
  <sheetData>
    <row r="2" spans="2:8" x14ac:dyDescent="0.3">
      <c r="B2" s="4" t="s">
        <v>37</v>
      </c>
    </row>
    <row r="4" spans="2:8" x14ac:dyDescent="0.3">
      <c r="B4" s="18"/>
      <c r="C4" s="18"/>
      <c r="D4" s="20" t="s">
        <v>0</v>
      </c>
      <c r="E4" s="20" t="s">
        <v>120</v>
      </c>
      <c r="F4" s="20" t="s">
        <v>1</v>
      </c>
      <c r="G4" s="20" t="s">
        <v>120</v>
      </c>
      <c r="H4" s="20" t="s">
        <v>2</v>
      </c>
    </row>
    <row r="5" spans="2:8" x14ac:dyDescent="0.3">
      <c r="B5" s="38" t="s">
        <v>101</v>
      </c>
      <c r="C5" s="30" t="s">
        <v>106</v>
      </c>
      <c r="D5" s="22">
        <v>57</v>
      </c>
      <c r="E5" s="24">
        <f>+D5/$H5*100</f>
        <v>27.014218009478675</v>
      </c>
      <c r="F5" s="22">
        <v>154</v>
      </c>
      <c r="G5" s="24">
        <f>+F5/$H5*100</f>
        <v>72.985781990521332</v>
      </c>
      <c r="H5" s="22">
        <f>+F5+D5</f>
        <v>211</v>
      </c>
    </row>
    <row r="6" spans="2:8" x14ac:dyDescent="0.3">
      <c r="B6" s="39"/>
      <c r="C6" s="30" t="s">
        <v>28</v>
      </c>
      <c r="D6" s="22">
        <v>78</v>
      </c>
      <c r="E6" s="24">
        <f t="shared" ref="E6:E13" si="0">+D6/$H6*100</f>
        <v>34.666666666666671</v>
      </c>
      <c r="F6" s="22">
        <v>147</v>
      </c>
      <c r="G6" s="24">
        <f t="shared" ref="G6:G13" si="1">+F6/$H6*100</f>
        <v>65.333333333333329</v>
      </c>
      <c r="H6" s="22">
        <f>+F6+D6</f>
        <v>225</v>
      </c>
    </row>
    <row r="7" spans="2:8" x14ac:dyDescent="0.3">
      <c r="B7" s="39"/>
      <c r="C7" s="30" t="s">
        <v>103</v>
      </c>
      <c r="D7" s="22">
        <v>131</v>
      </c>
      <c r="E7" s="24">
        <f t="shared" si="0"/>
        <v>47.463768115942031</v>
      </c>
      <c r="F7" s="22">
        <v>145</v>
      </c>
      <c r="G7" s="24">
        <f t="shared" si="1"/>
        <v>52.536231884057969</v>
      </c>
      <c r="H7" s="22">
        <f t="shared" ref="H7:H12" si="2">+F7+D7</f>
        <v>276</v>
      </c>
    </row>
    <row r="8" spans="2:8" x14ac:dyDescent="0.3">
      <c r="B8" s="39"/>
      <c r="C8" s="30" t="s">
        <v>104</v>
      </c>
      <c r="D8" s="22">
        <v>80</v>
      </c>
      <c r="E8" s="24">
        <f t="shared" si="0"/>
        <v>42.780748663101605</v>
      </c>
      <c r="F8" s="22">
        <v>107</v>
      </c>
      <c r="G8" s="24">
        <f t="shared" si="1"/>
        <v>57.219251336898388</v>
      </c>
      <c r="H8" s="22">
        <f t="shared" si="2"/>
        <v>187</v>
      </c>
    </row>
    <row r="9" spans="2:8" x14ac:dyDescent="0.3">
      <c r="B9" s="39"/>
      <c r="C9" s="30" t="s">
        <v>87</v>
      </c>
      <c r="D9" s="22">
        <v>46</v>
      </c>
      <c r="E9" s="24">
        <f t="shared" si="0"/>
        <v>54.761904761904766</v>
      </c>
      <c r="F9" s="22">
        <v>38</v>
      </c>
      <c r="G9" s="24">
        <f t="shared" si="1"/>
        <v>45.238095238095241</v>
      </c>
      <c r="H9" s="22">
        <f t="shared" si="2"/>
        <v>84</v>
      </c>
    </row>
    <row r="10" spans="2:8" x14ac:dyDescent="0.3">
      <c r="B10" s="39"/>
      <c r="C10" s="30" t="s">
        <v>88</v>
      </c>
      <c r="D10" s="22">
        <v>23</v>
      </c>
      <c r="E10" s="24">
        <f t="shared" si="0"/>
        <v>57.499999999999993</v>
      </c>
      <c r="F10" s="22">
        <v>17</v>
      </c>
      <c r="G10" s="24">
        <f t="shared" si="1"/>
        <v>42.5</v>
      </c>
      <c r="H10" s="22">
        <f t="shared" si="2"/>
        <v>40</v>
      </c>
    </row>
    <row r="11" spans="2:8" x14ac:dyDescent="0.3">
      <c r="B11" s="39"/>
      <c r="C11" s="30" t="s">
        <v>105</v>
      </c>
      <c r="D11" s="22">
        <v>12</v>
      </c>
      <c r="E11" s="24">
        <f t="shared" si="0"/>
        <v>75</v>
      </c>
      <c r="F11" s="22">
        <v>4</v>
      </c>
      <c r="G11" s="24">
        <f t="shared" si="1"/>
        <v>25</v>
      </c>
      <c r="H11" s="22">
        <f t="shared" si="2"/>
        <v>16</v>
      </c>
    </row>
    <row r="12" spans="2:8" x14ac:dyDescent="0.3">
      <c r="B12" s="39"/>
      <c r="C12" s="30" t="s">
        <v>89</v>
      </c>
      <c r="D12" s="22">
        <v>2</v>
      </c>
      <c r="E12" s="24">
        <f t="shared" si="0"/>
        <v>50</v>
      </c>
      <c r="F12" s="22">
        <v>2</v>
      </c>
      <c r="G12" s="24">
        <f t="shared" si="1"/>
        <v>50</v>
      </c>
      <c r="H12" s="22">
        <f t="shared" si="2"/>
        <v>4</v>
      </c>
    </row>
    <row r="13" spans="2:8" x14ac:dyDescent="0.3">
      <c r="B13" s="40"/>
      <c r="C13" s="29" t="s">
        <v>2</v>
      </c>
      <c r="D13" s="23">
        <f>SUM(D5:D12)</f>
        <v>429</v>
      </c>
      <c r="E13" s="25">
        <f t="shared" si="0"/>
        <v>41.131351869606902</v>
      </c>
      <c r="F13" s="23">
        <f>SUM(F5:F12)</f>
        <v>614</v>
      </c>
      <c r="G13" s="25">
        <f t="shared" si="1"/>
        <v>58.868648130393098</v>
      </c>
      <c r="H13" s="23">
        <f>SUM(H5:H12)</f>
        <v>1043</v>
      </c>
    </row>
    <row r="15" spans="2:8" x14ac:dyDescent="0.3">
      <c r="B15" s="31" t="s">
        <v>155</v>
      </c>
    </row>
  </sheetData>
  <mergeCells count="1">
    <mergeCell ref="B5:B13"/>
  </mergeCells>
  <hyperlinks>
    <hyperlink ref="B2" location="ÍNDICE!A1" display="ÍNDICE!A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2:H12"/>
  <sheetViews>
    <sheetView workbookViewId="0"/>
  </sheetViews>
  <sheetFormatPr baseColWidth="10" defaultRowHeight="14.4" x14ac:dyDescent="0.3"/>
  <cols>
    <col min="1" max="1" width="2.77734375" style="5" customWidth="1"/>
    <col min="2" max="2" width="11.5546875" style="5"/>
    <col min="3" max="3" width="23.5546875" style="5" bestFit="1" customWidth="1"/>
    <col min="4" max="4" width="7.77734375" style="5" bestFit="1" customWidth="1"/>
    <col min="5" max="5" width="10.5546875" style="5" bestFit="1" customWidth="1"/>
    <col min="6" max="6" width="6.109375" style="5" bestFit="1" customWidth="1"/>
    <col min="7" max="7" width="10.5546875" style="5" bestFit="1" customWidth="1"/>
    <col min="8" max="8" width="5.5546875" style="5" bestFit="1" customWidth="1"/>
    <col min="9" max="16384" width="11.5546875" style="5"/>
  </cols>
  <sheetData>
    <row r="2" spans="2:8" x14ac:dyDescent="0.3">
      <c r="B2" s="4" t="s">
        <v>37</v>
      </c>
    </row>
    <row r="4" spans="2:8" x14ac:dyDescent="0.3">
      <c r="B4" s="17"/>
      <c r="C4" s="18"/>
      <c r="D4" s="20" t="s">
        <v>0</v>
      </c>
      <c r="E4" s="20" t="s">
        <v>119</v>
      </c>
      <c r="F4" s="20" t="s">
        <v>1</v>
      </c>
      <c r="G4" s="20" t="s">
        <v>119</v>
      </c>
      <c r="H4" s="20" t="s">
        <v>2</v>
      </c>
    </row>
    <row r="5" spans="2:8" x14ac:dyDescent="0.3">
      <c r="B5" s="36" t="s">
        <v>118</v>
      </c>
      <c r="C5" s="21" t="s">
        <v>113</v>
      </c>
      <c r="D5" s="22">
        <v>54</v>
      </c>
      <c r="E5" s="24">
        <f t="shared" ref="E5:E10" si="0">+D5/$H5*100</f>
        <v>37.76223776223776</v>
      </c>
      <c r="F5" s="22">
        <v>89</v>
      </c>
      <c r="G5" s="24">
        <f t="shared" ref="G5:G10" si="1">+F5/$H5*100</f>
        <v>62.23776223776224</v>
      </c>
      <c r="H5" s="23">
        <f>+D5+F5</f>
        <v>143</v>
      </c>
    </row>
    <row r="6" spans="2:8" x14ac:dyDescent="0.3">
      <c r="B6" s="36"/>
      <c r="C6" s="21" t="s">
        <v>115</v>
      </c>
      <c r="D6" s="22">
        <v>63</v>
      </c>
      <c r="E6" s="24">
        <f t="shared" si="0"/>
        <v>42</v>
      </c>
      <c r="F6" s="22">
        <v>87</v>
      </c>
      <c r="G6" s="24">
        <f t="shared" si="1"/>
        <v>57.999999999999993</v>
      </c>
      <c r="H6" s="23">
        <f t="shared" ref="H6:H9" si="2">+D6+F6</f>
        <v>150</v>
      </c>
    </row>
    <row r="7" spans="2:8" x14ac:dyDescent="0.3">
      <c r="B7" s="36"/>
      <c r="C7" s="21" t="s">
        <v>116</v>
      </c>
      <c r="D7" s="22">
        <v>82</v>
      </c>
      <c r="E7" s="24">
        <f t="shared" si="0"/>
        <v>27.89115646258503</v>
      </c>
      <c r="F7" s="22">
        <v>212</v>
      </c>
      <c r="G7" s="24">
        <f t="shared" si="1"/>
        <v>72.10884353741497</v>
      </c>
      <c r="H7" s="23">
        <f t="shared" si="2"/>
        <v>294</v>
      </c>
    </row>
    <row r="8" spans="2:8" x14ac:dyDescent="0.3">
      <c r="B8" s="36"/>
      <c r="C8" s="21" t="s">
        <v>117</v>
      </c>
      <c r="D8" s="22">
        <v>393</v>
      </c>
      <c r="E8" s="24">
        <f t="shared" si="0"/>
        <v>31.314741035856574</v>
      </c>
      <c r="F8" s="22">
        <v>862</v>
      </c>
      <c r="G8" s="24">
        <f t="shared" si="1"/>
        <v>68.685258964143429</v>
      </c>
      <c r="H8" s="23">
        <f t="shared" si="2"/>
        <v>1255</v>
      </c>
    </row>
    <row r="9" spans="2:8" x14ac:dyDescent="0.3">
      <c r="B9" s="36"/>
      <c r="C9" s="21" t="s">
        <v>114</v>
      </c>
      <c r="D9" s="22">
        <v>346</v>
      </c>
      <c r="E9" s="24">
        <f t="shared" si="0"/>
        <v>62.56781193490054</v>
      </c>
      <c r="F9" s="22">
        <v>207</v>
      </c>
      <c r="G9" s="24">
        <f t="shared" si="1"/>
        <v>37.43218806509946</v>
      </c>
      <c r="H9" s="23">
        <f t="shared" si="2"/>
        <v>553</v>
      </c>
    </row>
    <row r="10" spans="2:8" x14ac:dyDescent="0.3">
      <c r="B10" s="36"/>
      <c r="C10" s="19" t="s">
        <v>2</v>
      </c>
      <c r="D10" s="23">
        <f>SUM(D5:D9)</f>
        <v>938</v>
      </c>
      <c r="E10" s="25">
        <f t="shared" si="0"/>
        <v>39.164926931106471</v>
      </c>
      <c r="F10" s="23">
        <f>SUM(F5:F9)</f>
        <v>1457</v>
      </c>
      <c r="G10" s="25">
        <f t="shared" si="1"/>
        <v>60.835073068893529</v>
      </c>
      <c r="H10" s="23">
        <f>SUM(H5:H9)</f>
        <v>2395</v>
      </c>
    </row>
    <row r="12" spans="2:8" x14ac:dyDescent="0.3">
      <c r="B12" s="31" t="s">
        <v>155</v>
      </c>
    </row>
  </sheetData>
  <mergeCells count="1">
    <mergeCell ref="B5:B10"/>
  </mergeCells>
  <hyperlinks>
    <hyperlink ref="B2" location="ÍNDICE!A1" display="ÍNDICE!A1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2:E7"/>
  <sheetViews>
    <sheetView workbookViewId="0"/>
  </sheetViews>
  <sheetFormatPr baseColWidth="10" defaultRowHeight="14.4" x14ac:dyDescent="0.3"/>
  <cols>
    <col min="1" max="1" width="2.77734375" style="5" customWidth="1"/>
    <col min="2" max="3" width="11.5546875" style="5"/>
    <col min="4" max="4" width="7.77734375" style="5" bestFit="1" customWidth="1"/>
    <col min="5" max="5" width="6.109375" style="5" bestFit="1" customWidth="1"/>
    <col min="6" max="16384" width="11.5546875" style="5"/>
  </cols>
  <sheetData>
    <row r="2" spans="2:5" x14ac:dyDescent="0.3">
      <c r="B2" s="4" t="s">
        <v>37</v>
      </c>
    </row>
    <row r="4" spans="2:5" x14ac:dyDescent="0.3">
      <c r="B4" s="26"/>
      <c r="C4" s="26"/>
      <c r="D4" s="20" t="s">
        <v>0</v>
      </c>
      <c r="E4" s="20" t="s">
        <v>1</v>
      </c>
    </row>
    <row r="5" spans="2:5" ht="43.2" customHeight="1" x14ac:dyDescent="0.3">
      <c r="B5" s="41" t="s">
        <v>109</v>
      </c>
      <c r="C5" s="42"/>
      <c r="D5" s="27">
        <v>6.47</v>
      </c>
      <c r="E5" s="27">
        <v>6.13</v>
      </c>
    </row>
    <row r="7" spans="2:5" x14ac:dyDescent="0.3">
      <c r="B7" s="31" t="s">
        <v>155</v>
      </c>
    </row>
  </sheetData>
  <mergeCells count="1">
    <mergeCell ref="B5:C5"/>
  </mergeCells>
  <hyperlinks>
    <hyperlink ref="B2" location="ÍNDICE!A1" display="ÍNDICE!A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2:H26"/>
  <sheetViews>
    <sheetView workbookViewId="0"/>
  </sheetViews>
  <sheetFormatPr baseColWidth="10" defaultRowHeight="14.4" x14ac:dyDescent="0.3"/>
  <cols>
    <col min="1" max="1" width="2.77734375" style="5" customWidth="1"/>
    <col min="2" max="2" width="11.5546875" style="5"/>
    <col min="3" max="3" width="38.5546875" style="5" bestFit="1" customWidth="1"/>
    <col min="4" max="4" width="7.77734375" style="5" bestFit="1" customWidth="1"/>
    <col min="5" max="5" width="11.6640625" style="5" bestFit="1" customWidth="1"/>
    <col min="6" max="6" width="6.109375" style="5" bestFit="1" customWidth="1"/>
    <col min="7" max="7" width="11.6640625" style="5" bestFit="1" customWidth="1"/>
    <col min="8" max="8" width="5.5546875" style="5" bestFit="1" customWidth="1"/>
    <col min="9" max="16384" width="11.5546875" style="5"/>
  </cols>
  <sheetData>
    <row r="2" spans="2:8" x14ac:dyDescent="0.3">
      <c r="B2" s="4" t="s">
        <v>37</v>
      </c>
    </row>
    <row r="4" spans="2:8" x14ac:dyDescent="0.3">
      <c r="B4" s="17"/>
      <c r="C4" s="18"/>
      <c r="D4" s="20" t="s">
        <v>0</v>
      </c>
      <c r="E4" s="20" t="s">
        <v>124</v>
      </c>
      <c r="F4" s="20" t="s">
        <v>1</v>
      </c>
      <c r="G4" s="20" t="s">
        <v>124</v>
      </c>
      <c r="H4" s="20" t="s">
        <v>2</v>
      </c>
    </row>
    <row r="5" spans="2:8" x14ac:dyDescent="0.3">
      <c r="B5" s="36" t="s">
        <v>123</v>
      </c>
      <c r="C5" s="21" t="s">
        <v>134</v>
      </c>
      <c r="D5" s="22">
        <v>37</v>
      </c>
      <c r="E5" s="24">
        <f t="shared" ref="E5:E24" si="0">+D5/$H5*100</f>
        <v>67.272727272727266</v>
      </c>
      <c r="F5" s="22">
        <v>18</v>
      </c>
      <c r="G5" s="24">
        <f t="shared" ref="G5:G24" si="1">+F5/$H5*100</f>
        <v>32.727272727272727</v>
      </c>
      <c r="H5" s="23">
        <f t="shared" ref="H5:H23" si="2">+D5+F5</f>
        <v>55</v>
      </c>
    </row>
    <row r="6" spans="2:8" x14ac:dyDescent="0.3">
      <c r="B6" s="36"/>
      <c r="C6" s="21" t="s">
        <v>132</v>
      </c>
      <c r="D6" s="22">
        <v>28</v>
      </c>
      <c r="E6" s="24">
        <f t="shared" si="0"/>
        <v>36.363636363636367</v>
      </c>
      <c r="F6" s="22">
        <v>49</v>
      </c>
      <c r="G6" s="24">
        <f t="shared" si="1"/>
        <v>63.636363636363633</v>
      </c>
      <c r="H6" s="23">
        <f t="shared" si="2"/>
        <v>77</v>
      </c>
    </row>
    <row r="7" spans="2:8" x14ac:dyDescent="0.3">
      <c r="B7" s="36"/>
      <c r="C7" s="21" t="s">
        <v>136</v>
      </c>
      <c r="D7" s="22">
        <v>15</v>
      </c>
      <c r="E7" s="24">
        <f t="shared" si="0"/>
        <v>19.480519480519483</v>
      </c>
      <c r="F7" s="22">
        <v>62</v>
      </c>
      <c r="G7" s="24">
        <f t="shared" si="1"/>
        <v>80.519480519480524</v>
      </c>
      <c r="H7" s="23">
        <f t="shared" si="2"/>
        <v>77</v>
      </c>
    </row>
    <row r="8" spans="2:8" x14ac:dyDescent="0.3">
      <c r="B8" s="36"/>
      <c r="C8" s="21" t="s">
        <v>137</v>
      </c>
      <c r="D8" s="22">
        <v>0</v>
      </c>
      <c r="E8" s="24">
        <f t="shared" si="0"/>
        <v>0</v>
      </c>
      <c r="F8" s="22">
        <v>1</v>
      </c>
      <c r="G8" s="24">
        <f t="shared" si="1"/>
        <v>100</v>
      </c>
      <c r="H8" s="23">
        <f t="shared" si="2"/>
        <v>1</v>
      </c>
    </row>
    <row r="9" spans="2:8" x14ac:dyDescent="0.3">
      <c r="B9" s="36"/>
      <c r="C9" s="21" t="s">
        <v>139</v>
      </c>
      <c r="D9" s="22">
        <v>65</v>
      </c>
      <c r="E9" s="24">
        <f t="shared" si="0"/>
        <v>56.034482758620683</v>
      </c>
      <c r="F9" s="22">
        <v>51</v>
      </c>
      <c r="G9" s="24">
        <f t="shared" si="1"/>
        <v>43.96551724137931</v>
      </c>
      <c r="H9" s="23">
        <f t="shared" si="2"/>
        <v>116</v>
      </c>
    </row>
    <row r="10" spans="2:8" x14ac:dyDescent="0.3">
      <c r="B10" s="36"/>
      <c r="C10" s="21" t="s">
        <v>138</v>
      </c>
      <c r="D10" s="22">
        <v>70</v>
      </c>
      <c r="E10" s="24">
        <f t="shared" si="0"/>
        <v>64.22018348623854</v>
      </c>
      <c r="F10" s="22">
        <v>39</v>
      </c>
      <c r="G10" s="24">
        <f t="shared" si="1"/>
        <v>35.779816513761467</v>
      </c>
      <c r="H10" s="23">
        <f t="shared" si="2"/>
        <v>109</v>
      </c>
    </row>
    <row r="11" spans="2:8" x14ac:dyDescent="0.3">
      <c r="B11" s="36"/>
      <c r="C11" s="21" t="s">
        <v>135</v>
      </c>
      <c r="D11" s="22">
        <v>154</v>
      </c>
      <c r="E11" s="24">
        <f t="shared" si="0"/>
        <v>62.857142857142854</v>
      </c>
      <c r="F11" s="22">
        <v>91</v>
      </c>
      <c r="G11" s="24">
        <f t="shared" si="1"/>
        <v>37.142857142857146</v>
      </c>
      <c r="H11" s="23">
        <f t="shared" si="2"/>
        <v>245</v>
      </c>
    </row>
    <row r="12" spans="2:8" x14ac:dyDescent="0.3">
      <c r="B12" s="36"/>
      <c r="C12" s="21" t="s">
        <v>143</v>
      </c>
      <c r="D12" s="22">
        <v>20</v>
      </c>
      <c r="E12" s="24">
        <f t="shared" si="0"/>
        <v>32.786885245901637</v>
      </c>
      <c r="F12" s="22">
        <v>41</v>
      </c>
      <c r="G12" s="24">
        <f t="shared" si="1"/>
        <v>67.213114754098356</v>
      </c>
      <c r="H12" s="23">
        <f t="shared" si="2"/>
        <v>61</v>
      </c>
    </row>
    <row r="13" spans="2:8" x14ac:dyDescent="0.3">
      <c r="B13" s="36"/>
      <c r="C13" s="21" t="s">
        <v>142</v>
      </c>
      <c r="D13" s="22">
        <v>77</v>
      </c>
      <c r="E13" s="24">
        <f t="shared" si="0"/>
        <v>36.15023474178404</v>
      </c>
      <c r="F13" s="22">
        <v>136</v>
      </c>
      <c r="G13" s="24">
        <f t="shared" si="1"/>
        <v>63.84976525821596</v>
      </c>
      <c r="H13" s="23">
        <f t="shared" si="2"/>
        <v>213</v>
      </c>
    </row>
    <row r="14" spans="2:8" x14ac:dyDescent="0.3">
      <c r="B14" s="36"/>
      <c r="C14" s="21" t="s">
        <v>125</v>
      </c>
      <c r="D14" s="22">
        <v>68</v>
      </c>
      <c r="E14" s="24">
        <f t="shared" si="0"/>
        <v>40</v>
      </c>
      <c r="F14" s="22">
        <v>102</v>
      </c>
      <c r="G14" s="24">
        <f t="shared" si="1"/>
        <v>60</v>
      </c>
      <c r="H14" s="23">
        <f t="shared" si="2"/>
        <v>170</v>
      </c>
    </row>
    <row r="15" spans="2:8" x14ac:dyDescent="0.3">
      <c r="B15" s="36"/>
      <c r="C15" s="21" t="s">
        <v>140</v>
      </c>
      <c r="D15" s="22">
        <v>17</v>
      </c>
      <c r="E15" s="24">
        <f t="shared" si="0"/>
        <v>60.714285714285708</v>
      </c>
      <c r="F15" s="22">
        <v>11</v>
      </c>
      <c r="G15" s="24">
        <f t="shared" si="1"/>
        <v>39.285714285714285</v>
      </c>
      <c r="H15" s="23">
        <f t="shared" si="2"/>
        <v>28</v>
      </c>
    </row>
    <row r="16" spans="2:8" x14ac:dyDescent="0.3">
      <c r="B16" s="36"/>
      <c r="C16" s="21" t="s">
        <v>127</v>
      </c>
      <c r="D16" s="22">
        <v>44</v>
      </c>
      <c r="E16" s="24">
        <f t="shared" si="0"/>
        <v>44.444444444444443</v>
      </c>
      <c r="F16" s="22">
        <v>55</v>
      </c>
      <c r="G16" s="24">
        <f t="shared" si="1"/>
        <v>55.555555555555557</v>
      </c>
      <c r="H16" s="23">
        <f t="shared" si="2"/>
        <v>99</v>
      </c>
    </row>
    <row r="17" spans="2:8" x14ac:dyDescent="0.3">
      <c r="B17" s="36"/>
      <c r="C17" s="21" t="s">
        <v>129</v>
      </c>
      <c r="D17" s="22">
        <v>79</v>
      </c>
      <c r="E17" s="24">
        <f t="shared" si="0"/>
        <v>24.76489028213166</v>
      </c>
      <c r="F17" s="22">
        <v>240</v>
      </c>
      <c r="G17" s="24">
        <f t="shared" si="1"/>
        <v>75.23510971786834</v>
      </c>
      <c r="H17" s="23">
        <f t="shared" si="2"/>
        <v>319</v>
      </c>
    </row>
    <row r="18" spans="2:8" x14ac:dyDescent="0.3">
      <c r="B18" s="36"/>
      <c r="C18" s="21" t="s">
        <v>133</v>
      </c>
      <c r="D18" s="22">
        <v>27</v>
      </c>
      <c r="E18" s="24">
        <f t="shared" si="0"/>
        <v>31.395348837209301</v>
      </c>
      <c r="F18" s="22">
        <v>59</v>
      </c>
      <c r="G18" s="24">
        <f t="shared" si="1"/>
        <v>68.604651162790702</v>
      </c>
      <c r="H18" s="23">
        <f t="shared" si="2"/>
        <v>86</v>
      </c>
    </row>
    <row r="19" spans="2:8" x14ac:dyDescent="0.3">
      <c r="B19" s="36"/>
      <c r="C19" s="21" t="s">
        <v>141</v>
      </c>
      <c r="D19" s="22">
        <v>50</v>
      </c>
      <c r="E19" s="24">
        <f t="shared" si="0"/>
        <v>38.461538461538467</v>
      </c>
      <c r="F19" s="22">
        <v>80</v>
      </c>
      <c r="G19" s="24">
        <f t="shared" si="1"/>
        <v>61.53846153846154</v>
      </c>
      <c r="H19" s="23">
        <f t="shared" si="2"/>
        <v>130</v>
      </c>
    </row>
    <row r="20" spans="2:8" x14ac:dyDescent="0.3">
      <c r="B20" s="36"/>
      <c r="C20" s="21" t="s">
        <v>128</v>
      </c>
      <c r="D20" s="22">
        <v>57</v>
      </c>
      <c r="E20" s="24">
        <f t="shared" si="0"/>
        <v>38.513513513513516</v>
      </c>
      <c r="F20" s="22">
        <v>91</v>
      </c>
      <c r="G20" s="24">
        <f t="shared" si="1"/>
        <v>61.486486486486491</v>
      </c>
      <c r="H20" s="23">
        <f t="shared" si="2"/>
        <v>148</v>
      </c>
    </row>
    <row r="21" spans="2:8" x14ac:dyDescent="0.3">
      <c r="B21" s="36"/>
      <c r="C21" s="21" t="s">
        <v>130</v>
      </c>
      <c r="D21" s="22">
        <v>83</v>
      </c>
      <c r="E21" s="24">
        <f t="shared" si="0"/>
        <v>28.040540540540544</v>
      </c>
      <c r="F21" s="22">
        <v>213</v>
      </c>
      <c r="G21" s="24">
        <f t="shared" si="1"/>
        <v>71.959459459459467</v>
      </c>
      <c r="H21" s="23">
        <f t="shared" si="2"/>
        <v>296</v>
      </c>
    </row>
    <row r="22" spans="2:8" x14ac:dyDescent="0.3">
      <c r="B22" s="36"/>
      <c r="C22" s="21" t="s">
        <v>126</v>
      </c>
      <c r="D22" s="22">
        <v>25</v>
      </c>
      <c r="E22" s="24">
        <f t="shared" si="0"/>
        <v>26.595744680851062</v>
      </c>
      <c r="F22" s="22">
        <v>69</v>
      </c>
      <c r="G22" s="24">
        <f t="shared" si="1"/>
        <v>73.40425531914893</v>
      </c>
      <c r="H22" s="23">
        <f t="shared" si="2"/>
        <v>94</v>
      </c>
    </row>
    <row r="23" spans="2:8" x14ac:dyDescent="0.3">
      <c r="B23" s="36"/>
      <c r="C23" s="21" t="s">
        <v>131</v>
      </c>
      <c r="D23" s="22">
        <v>22</v>
      </c>
      <c r="E23" s="24">
        <f t="shared" si="0"/>
        <v>30.985915492957744</v>
      </c>
      <c r="F23" s="22">
        <v>49</v>
      </c>
      <c r="G23" s="24">
        <f t="shared" si="1"/>
        <v>69.014084507042256</v>
      </c>
      <c r="H23" s="23">
        <f t="shared" si="2"/>
        <v>71</v>
      </c>
    </row>
    <row r="24" spans="2:8" x14ac:dyDescent="0.3">
      <c r="B24" s="36"/>
      <c r="C24" s="19" t="s">
        <v>2</v>
      </c>
      <c r="D24" s="23">
        <f>SUM(D5:D23)</f>
        <v>938</v>
      </c>
      <c r="E24" s="25">
        <f t="shared" si="0"/>
        <v>39.164926931106471</v>
      </c>
      <c r="F24" s="23">
        <f>SUM(F5:F23)</f>
        <v>1457</v>
      </c>
      <c r="G24" s="25">
        <f t="shared" si="1"/>
        <v>60.835073068893529</v>
      </c>
      <c r="H24" s="23">
        <f>SUM(H5:H23)</f>
        <v>2395</v>
      </c>
    </row>
    <row r="26" spans="2:8" x14ac:dyDescent="0.3">
      <c r="B26" s="31" t="s">
        <v>155</v>
      </c>
    </row>
  </sheetData>
  <sortState ref="C5:H23">
    <sortCondition ref="C5"/>
  </sortState>
  <mergeCells count="1">
    <mergeCell ref="B5:B24"/>
  </mergeCells>
  <hyperlinks>
    <hyperlink ref="B2" location="ÍNDICE!A1" display="ÍNDICE!A1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2:H12"/>
  <sheetViews>
    <sheetView workbookViewId="0"/>
  </sheetViews>
  <sheetFormatPr baseColWidth="10" defaultRowHeight="14.4" x14ac:dyDescent="0.3"/>
  <cols>
    <col min="1" max="1" width="2.77734375" style="5" customWidth="1"/>
    <col min="2" max="2" width="11.5546875" style="5"/>
    <col min="3" max="3" width="11.77734375" style="5" bestFit="1" customWidth="1"/>
    <col min="4" max="4" width="7.77734375" style="5" bestFit="1" customWidth="1"/>
    <col min="5" max="5" width="12.77734375" style="5" bestFit="1" customWidth="1"/>
    <col min="6" max="6" width="6.109375" style="5" bestFit="1" customWidth="1"/>
    <col min="7" max="7" width="12.77734375" style="5" bestFit="1" customWidth="1"/>
    <col min="8" max="8" width="5.5546875" style="5" bestFit="1" customWidth="1"/>
    <col min="9" max="16384" width="11.5546875" style="5"/>
  </cols>
  <sheetData>
    <row r="2" spans="2:8" x14ac:dyDescent="0.3">
      <c r="B2" s="4" t="s">
        <v>37</v>
      </c>
    </row>
    <row r="4" spans="2:8" x14ac:dyDescent="0.3">
      <c r="B4" s="17"/>
      <c r="C4" s="18"/>
      <c r="D4" s="20" t="s">
        <v>0</v>
      </c>
      <c r="E4" s="20" t="s">
        <v>145</v>
      </c>
      <c r="F4" s="20" t="s">
        <v>1</v>
      </c>
      <c r="G4" s="20" t="s">
        <v>145</v>
      </c>
      <c r="H4" s="20" t="s">
        <v>2</v>
      </c>
    </row>
    <row r="5" spans="2:8" x14ac:dyDescent="0.3">
      <c r="B5" s="36" t="s">
        <v>144</v>
      </c>
      <c r="C5" s="21" t="s">
        <v>146</v>
      </c>
      <c r="D5" s="22">
        <v>404</v>
      </c>
      <c r="E5" s="24">
        <f t="shared" ref="E5:E10" si="0">+D5/$H5*100</f>
        <v>37.303785780240077</v>
      </c>
      <c r="F5" s="22">
        <v>679</v>
      </c>
      <c r="G5" s="24">
        <f t="shared" ref="G5:G10" si="1">+F5/$H5*100</f>
        <v>62.696214219759923</v>
      </c>
      <c r="H5" s="23">
        <f>+D5+F5</f>
        <v>1083</v>
      </c>
    </row>
    <row r="6" spans="2:8" x14ac:dyDescent="0.3">
      <c r="B6" s="36"/>
      <c r="C6" s="21" t="s">
        <v>147</v>
      </c>
      <c r="D6" s="22">
        <v>454</v>
      </c>
      <c r="E6" s="24">
        <f t="shared" si="0"/>
        <v>41.160471441523114</v>
      </c>
      <c r="F6" s="22">
        <v>649</v>
      </c>
      <c r="G6" s="24">
        <f t="shared" si="1"/>
        <v>58.839528558476886</v>
      </c>
      <c r="H6" s="23">
        <f t="shared" ref="H6:H9" si="2">+D6+F6</f>
        <v>1103</v>
      </c>
    </row>
    <row r="7" spans="2:8" x14ac:dyDescent="0.3">
      <c r="B7" s="36"/>
      <c r="C7" s="21" t="s">
        <v>148</v>
      </c>
      <c r="D7" s="22">
        <v>37</v>
      </c>
      <c r="E7" s="24">
        <f t="shared" si="0"/>
        <v>67.272727272727266</v>
      </c>
      <c r="F7" s="22">
        <v>18</v>
      </c>
      <c r="G7" s="24">
        <f t="shared" si="1"/>
        <v>32.727272727272727</v>
      </c>
      <c r="H7" s="23">
        <f t="shared" si="2"/>
        <v>55</v>
      </c>
    </row>
    <row r="8" spans="2:8" x14ac:dyDescent="0.3">
      <c r="B8" s="36"/>
      <c r="C8" s="21" t="s">
        <v>149</v>
      </c>
      <c r="D8" s="22">
        <v>28</v>
      </c>
      <c r="E8" s="24">
        <f t="shared" si="0"/>
        <v>36.363636363636367</v>
      </c>
      <c r="F8" s="22">
        <v>49</v>
      </c>
      <c r="G8" s="24">
        <f t="shared" si="1"/>
        <v>63.636363636363633</v>
      </c>
      <c r="H8" s="23">
        <f t="shared" si="2"/>
        <v>77</v>
      </c>
    </row>
    <row r="9" spans="2:8" x14ac:dyDescent="0.3">
      <c r="B9" s="36"/>
      <c r="C9" s="21" t="s">
        <v>150</v>
      </c>
      <c r="D9" s="22">
        <v>15</v>
      </c>
      <c r="E9" s="24">
        <f t="shared" si="0"/>
        <v>19.480519480519483</v>
      </c>
      <c r="F9" s="22">
        <v>62</v>
      </c>
      <c r="G9" s="24">
        <f t="shared" si="1"/>
        <v>80.519480519480524</v>
      </c>
      <c r="H9" s="23">
        <f t="shared" si="2"/>
        <v>77</v>
      </c>
    </row>
    <row r="10" spans="2:8" x14ac:dyDescent="0.3">
      <c r="B10" s="36"/>
      <c r="C10" s="19" t="s">
        <v>2</v>
      </c>
      <c r="D10" s="23">
        <f>SUM(D5:D9)</f>
        <v>938</v>
      </c>
      <c r="E10" s="25">
        <f t="shared" si="0"/>
        <v>39.164926931106471</v>
      </c>
      <c r="F10" s="23">
        <f>SUM(F5:F9)</f>
        <v>1457</v>
      </c>
      <c r="G10" s="25">
        <f t="shared" si="1"/>
        <v>60.835073068893529</v>
      </c>
      <c r="H10" s="23">
        <f>SUM(H5:H9)</f>
        <v>2395</v>
      </c>
    </row>
    <row r="12" spans="2:8" x14ac:dyDescent="0.3">
      <c r="B12" s="31" t="s">
        <v>155</v>
      </c>
    </row>
  </sheetData>
  <mergeCells count="1">
    <mergeCell ref="B5:B10"/>
  </mergeCells>
  <hyperlinks>
    <hyperlink ref="B2" location="ÍNDICE!A1" display="ÍNDICE!A1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>
    <tabColor theme="6"/>
  </sheetPr>
  <dimension ref="B2:B8"/>
  <sheetViews>
    <sheetView workbookViewId="0"/>
  </sheetViews>
  <sheetFormatPr baseColWidth="10" defaultRowHeight="14.4" x14ac:dyDescent="0.3"/>
  <cols>
    <col min="1" max="1" width="2.77734375" style="1" customWidth="1"/>
    <col min="2" max="2" width="55.21875" style="1" customWidth="1"/>
    <col min="3" max="16384" width="11.5546875" style="1"/>
  </cols>
  <sheetData>
    <row r="2" spans="2:2" x14ac:dyDescent="0.3">
      <c r="B2" s="4" t="s">
        <v>37</v>
      </c>
    </row>
    <row r="7" spans="2:2" ht="25.8" x14ac:dyDescent="0.5">
      <c r="B7" s="2" t="s">
        <v>66</v>
      </c>
    </row>
    <row r="8" spans="2:2" ht="25.8" x14ac:dyDescent="0.5">
      <c r="B8" s="3" t="s">
        <v>67</v>
      </c>
    </row>
  </sheetData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theme="6"/>
  </sheetPr>
  <dimension ref="B2:J11"/>
  <sheetViews>
    <sheetView workbookViewId="0"/>
  </sheetViews>
  <sheetFormatPr baseColWidth="10" defaultRowHeight="14.4" x14ac:dyDescent="0.3"/>
  <cols>
    <col min="1" max="1" width="2.77734375" style="5" customWidth="1"/>
    <col min="2" max="2" width="19.21875" style="5" customWidth="1"/>
    <col min="3" max="3" width="30.6640625" style="5" customWidth="1"/>
    <col min="4" max="4" width="7.77734375" style="5" bestFit="1" customWidth="1"/>
    <col min="5" max="5" width="6.109375" style="5" bestFit="1" customWidth="1"/>
    <col min="6" max="6" width="11.5546875" style="5"/>
    <col min="7" max="7" width="13.6640625" style="5" customWidth="1"/>
    <col min="8" max="8" width="13.88671875" style="5" customWidth="1"/>
    <col min="9" max="16384" width="11.5546875" style="5"/>
  </cols>
  <sheetData>
    <row r="2" spans="2:10" x14ac:dyDescent="0.3">
      <c r="B2" s="4" t="s">
        <v>37</v>
      </c>
    </row>
    <row r="3" spans="2:10" ht="15.75" customHeight="1" x14ac:dyDescent="0.3">
      <c r="J3" s="11"/>
    </row>
    <row r="4" spans="2:10" ht="15.75" customHeight="1" x14ac:dyDescent="0.3">
      <c r="B4" s="26"/>
      <c r="C4" s="26"/>
      <c r="D4" s="20" t="s">
        <v>0</v>
      </c>
      <c r="E4" s="20" t="s">
        <v>1</v>
      </c>
      <c r="F4" s="12"/>
      <c r="G4" s="12"/>
      <c r="H4" s="12"/>
    </row>
    <row r="5" spans="2:10" x14ac:dyDescent="0.3">
      <c r="B5" s="37" t="s">
        <v>40</v>
      </c>
      <c r="C5" s="21" t="s">
        <v>31</v>
      </c>
      <c r="D5" s="27">
        <v>6.77</v>
      </c>
      <c r="E5" s="27">
        <v>7.07</v>
      </c>
    </row>
    <row r="6" spans="2:10" x14ac:dyDescent="0.3">
      <c r="B6" s="37"/>
      <c r="C6" s="21" t="s">
        <v>34</v>
      </c>
      <c r="D6" s="27">
        <v>5.72</v>
      </c>
      <c r="E6" s="27">
        <v>6.09</v>
      </c>
    </row>
    <row r="7" spans="2:10" x14ac:dyDescent="0.3">
      <c r="B7" s="37"/>
      <c r="C7" s="21" t="s">
        <v>32</v>
      </c>
      <c r="D7" s="27">
        <v>6.68</v>
      </c>
      <c r="E7" s="27">
        <v>7.09</v>
      </c>
    </row>
    <row r="8" spans="2:10" ht="28.8" x14ac:dyDescent="0.3">
      <c r="B8" s="37"/>
      <c r="C8" s="21" t="s">
        <v>33</v>
      </c>
      <c r="D8" s="27">
        <v>6.44</v>
      </c>
      <c r="E8" s="27">
        <v>6.79</v>
      </c>
    </row>
    <row r="9" spans="2:10" x14ac:dyDescent="0.3">
      <c r="B9" s="37"/>
      <c r="C9" s="21" t="s">
        <v>58</v>
      </c>
      <c r="D9" s="27">
        <v>6.31</v>
      </c>
      <c r="E9" s="27">
        <v>6.53</v>
      </c>
    </row>
    <row r="11" spans="2:10" x14ac:dyDescent="0.3">
      <c r="B11" s="31" t="s">
        <v>155</v>
      </c>
    </row>
  </sheetData>
  <mergeCells count="1">
    <mergeCell ref="B5:B9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theme="6"/>
  </sheetPr>
  <dimension ref="B2:H9"/>
  <sheetViews>
    <sheetView workbookViewId="0"/>
  </sheetViews>
  <sheetFormatPr baseColWidth="10" defaultRowHeight="14.4" x14ac:dyDescent="0.3"/>
  <cols>
    <col min="1" max="1" width="2.77734375" style="5" customWidth="1"/>
    <col min="2" max="2" width="22" style="5" customWidth="1"/>
    <col min="3" max="3" width="5.21875" style="5" bestFit="1" customWidth="1"/>
    <col min="4" max="4" width="7.77734375" style="5" bestFit="1" customWidth="1"/>
    <col min="5" max="5" width="11" style="5" bestFit="1" customWidth="1"/>
    <col min="6" max="6" width="6.109375" style="5" bestFit="1" customWidth="1"/>
    <col min="7" max="7" width="11" style="5" bestFit="1" customWidth="1"/>
    <col min="8" max="8" width="5.5546875" style="5" bestFit="1" customWidth="1"/>
    <col min="9" max="16384" width="11.5546875" style="5"/>
  </cols>
  <sheetData>
    <row r="2" spans="2:8" x14ac:dyDescent="0.3">
      <c r="B2" s="4" t="s">
        <v>37</v>
      </c>
    </row>
    <row r="4" spans="2:8" x14ac:dyDescent="0.3">
      <c r="B4" s="18"/>
      <c r="C4" s="18"/>
      <c r="D4" s="20" t="s">
        <v>0</v>
      </c>
      <c r="E4" s="20" t="s">
        <v>120</v>
      </c>
      <c r="F4" s="20" t="s">
        <v>1</v>
      </c>
      <c r="G4" s="20" t="s">
        <v>120</v>
      </c>
      <c r="H4" s="20" t="s">
        <v>2</v>
      </c>
    </row>
    <row r="5" spans="2:8" x14ac:dyDescent="0.3">
      <c r="B5" s="38" t="s">
        <v>72</v>
      </c>
      <c r="C5" s="28" t="s">
        <v>25</v>
      </c>
      <c r="D5" s="22">
        <v>490</v>
      </c>
      <c r="E5" s="24">
        <f>+D5/$H5*100</f>
        <v>34.385964912280706</v>
      </c>
      <c r="F5" s="22">
        <v>935</v>
      </c>
      <c r="G5" s="24">
        <f>+F5/$H5*100</f>
        <v>65.614035087719301</v>
      </c>
      <c r="H5" s="22">
        <f>+F5+D5</f>
        <v>1425</v>
      </c>
    </row>
    <row r="6" spans="2:8" x14ac:dyDescent="0.3">
      <c r="B6" s="39"/>
      <c r="C6" s="28" t="s">
        <v>26</v>
      </c>
      <c r="D6" s="22">
        <v>447</v>
      </c>
      <c r="E6" s="24">
        <f t="shared" ref="E6:E7" si="0">+D6/$H6*100</f>
        <v>46.225439503619441</v>
      </c>
      <c r="F6" s="22">
        <v>520</v>
      </c>
      <c r="G6" s="24">
        <f t="shared" ref="G6:G7" si="1">+F6/$H6*100</f>
        <v>53.774560496380566</v>
      </c>
      <c r="H6" s="22">
        <f>+F6+D6</f>
        <v>967</v>
      </c>
    </row>
    <row r="7" spans="2:8" x14ac:dyDescent="0.3">
      <c r="B7" s="40"/>
      <c r="C7" s="29" t="s">
        <v>2</v>
      </c>
      <c r="D7" s="23">
        <f>SUM(D5:D6)</f>
        <v>937</v>
      </c>
      <c r="E7" s="25">
        <f t="shared" si="0"/>
        <v>39.172240802675582</v>
      </c>
      <c r="F7" s="23">
        <f>SUM(F5:F6)</f>
        <v>1455</v>
      </c>
      <c r="G7" s="25">
        <f t="shared" si="1"/>
        <v>60.827759197324418</v>
      </c>
      <c r="H7" s="23">
        <f>SUM(H5:H6)</f>
        <v>2392</v>
      </c>
    </row>
    <row r="9" spans="2:8" x14ac:dyDescent="0.3">
      <c r="B9" s="31" t="s">
        <v>155</v>
      </c>
    </row>
  </sheetData>
  <mergeCells count="1">
    <mergeCell ref="B5:B7"/>
  </mergeCells>
  <hyperlinks>
    <hyperlink ref="B2" location="ÍNDICE!A1" display="ÍNDICE!A1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theme="6"/>
  </sheetPr>
  <dimension ref="B2:E7"/>
  <sheetViews>
    <sheetView workbookViewId="0"/>
  </sheetViews>
  <sheetFormatPr baseColWidth="10" defaultRowHeight="14.4" x14ac:dyDescent="0.3"/>
  <cols>
    <col min="1" max="1" width="2.77734375" style="5" customWidth="1"/>
    <col min="2" max="2" width="13.5546875" style="5" customWidth="1"/>
    <col min="3" max="3" width="14.88671875" style="5" customWidth="1"/>
    <col min="4" max="4" width="7.77734375" style="5" bestFit="1" customWidth="1"/>
    <col min="5" max="5" width="6.109375" style="5" bestFit="1" customWidth="1"/>
    <col min="6" max="16384" width="11.5546875" style="5"/>
  </cols>
  <sheetData>
    <row r="2" spans="2:5" x14ac:dyDescent="0.3">
      <c r="B2" s="4" t="s">
        <v>37</v>
      </c>
    </row>
    <row r="3" spans="2:5" x14ac:dyDescent="0.3">
      <c r="E3" s="13"/>
    </row>
    <row r="4" spans="2:5" x14ac:dyDescent="0.3">
      <c r="B4" s="26"/>
      <c r="C4" s="26"/>
      <c r="D4" s="20" t="s">
        <v>0</v>
      </c>
      <c r="E4" s="20" t="s">
        <v>1</v>
      </c>
    </row>
    <row r="5" spans="2:5" ht="28.8" customHeight="1" x14ac:dyDescent="0.3">
      <c r="B5" s="41" t="s">
        <v>61</v>
      </c>
      <c r="C5" s="42"/>
      <c r="D5" s="27">
        <v>7.69</v>
      </c>
      <c r="E5" s="27">
        <v>8.1300000000000008</v>
      </c>
    </row>
    <row r="7" spans="2:5" x14ac:dyDescent="0.3">
      <c r="B7" s="31" t="s">
        <v>155</v>
      </c>
    </row>
  </sheetData>
  <mergeCells count="1">
    <mergeCell ref="B5:C5"/>
  </mergeCells>
  <hyperlinks>
    <hyperlink ref="B2" location="ÍNDICE!A1" display="ÍNDICE!A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30</vt:i4>
      </vt:variant>
      <vt:variant>
        <vt:lpstr>Gráficos</vt:lpstr>
      </vt:variant>
      <vt:variant>
        <vt:i4>23</vt:i4>
      </vt:variant>
    </vt:vector>
  </HeadingPairs>
  <TitlesOfParts>
    <vt:vector size="53" baseType="lpstr">
      <vt:lpstr>ÍNDICE</vt:lpstr>
      <vt:lpstr>DATOS PERSONALES</vt:lpstr>
      <vt:lpstr>C. Rama</vt:lpstr>
      <vt:lpstr>D. Centro</vt:lpstr>
      <vt:lpstr>E. Campus</vt:lpstr>
      <vt:lpstr>VALORACIÓN TITULACIÓN</vt:lpstr>
      <vt:lpstr>P2</vt:lpstr>
      <vt:lpstr>P4</vt:lpstr>
      <vt:lpstr>P5</vt:lpstr>
      <vt:lpstr>P7</vt:lpstr>
      <vt:lpstr>P8</vt:lpstr>
      <vt:lpstr>TRÁNSITO VIDA LABORAL</vt:lpstr>
      <vt:lpstr>P13</vt:lpstr>
      <vt:lpstr>PRIMER EMPLEO</vt:lpstr>
      <vt:lpstr>P16</vt:lpstr>
      <vt:lpstr>P17</vt:lpstr>
      <vt:lpstr>P19</vt:lpstr>
      <vt:lpstr>P20</vt:lpstr>
      <vt:lpstr>P22</vt:lpstr>
      <vt:lpstr>P24</vt:lpstr>
      <vt:lpstr>P25</vt:lpstr>
      <vt:lpstr>P26</vt:lpstr>
      <vt:lpstr>EMPLEO ACTUAL</vt:lpstr>
      <vt:lpstr>P27</vt:lpstr>
      <vt:lpstr>P27.1</vt:lpstr>
      <vt:lpstr>P32</vt:lpstr>
      <vt:lpstr>P34</vt:lpstr>
      <vt:lpstr>P36</vt:lpstr>
      <vt:lpstr>P37</vt:lpstr>
      <vt:lpstr>P38</vt:lpstr>
      <vt:lpstr>Gráfico-C. Rama</vt:lpstr>
      <vt:lpstr>Gráfico-E. Campus</vt:lpstr>
      <vt:lpstr>Gráfico-P2</vt:lpstr>
      <vt:lpstr>Gráfico-P4</vt:lpstr>
      <vt:lpstr>Gráfico-P5</vt:lpstr>
      <vt:lpstr>Gráfico-P7</vt:lpstr>
      <vt:lpstr>Gráfico-P8</vt:lpstr>
      <vt:lpstr>Gráfico-P13</vt:lpstr>
      <vt:lpstr>Gráfico-P16</vt:lpstr>
      <vt:lpstr>Gráfico-P17</vt:lpstr>
      <vt:lpstr>Gráfico-P19</vt:lpstr>
      <vt:lpstr>Gráfico-P20</vt:lpstr>
      <vt:lpstr>Gráfico-P22</vt:lpstr>
      <vt:lpstr>Gráfico-P24</vt:lpstr>
      <vt:lpstr>Gráfico-P25</vt:lpstr>
      <vt:lpstr>Gráfico-P26</vt:lpstr>
      <vt:lpstr>Gráfico-P27</vt:lpstr>
      <vt:lpstr>Gráfico-P27.1</vt:lpstr>
      <vt:lpstr>Gráfico-P32</vt:lpstr>
      <vt:lpstr>Gráfico-P34</vt:lpstr>
      <vt:lpstr>Gráfico-P36</vt:lpstr>
      <vt:lpstr>Gráfico-P37</vt:lpstr>
      <vt:lpstr>Gráfico-P38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2014-05-27T07:22:01Z</dcterms:modified>
</cp:coreProperties>
</file>