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chartsheets/sheet3.xml" ContentType="application/vnd.openxmlformats-officedocument.spreadsheetml.chart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5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6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7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6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9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32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chartsheets/sheet26.xml" ContentType="application/vnd.openxmlformats-officedocument.spreadsheetml.chartsheet+xml"/>
  <Override PartName="/xl/worksheets/sheet35.xml" ContentType="application/vnd.openxmlformats-officedocument.spreadsheetml.worksheet+xml"/>
  <Override PartName="/xl/chartsheets/sheet27.xml" ContentType="application/vnd.openxmlformats-officedocument.spreadsheetml.chartsheet+xml"/>
  <Override PartName="/xl/worksheets/sheet36.xml" ContentType="application/vnd.openxmlformats-officedocument.spreadsheetml.worksheet+xml"/>
  <Override PartName="/xl/chartsheets/sheet28.xml" ContentType="application/vnd.openxmlformats-officedocument.spreadsheetml.chartsheet+xml"/>
  <Override PartName="/xl/worksheets/sheet37.xml" ContentType="application/vnd.openxmlformats-officedocument.spreadsheetml.worksheet+xml"/>
  <Override PartName="/xl/chartsheets/sheet29.xml" ContentType="application/vnd.openxmlformats-officedocument.spreadsheetml.chartsheet+xml"/>
  <Override PartName="/xl/worksheets/sheet38.xml" ContentType="application/vnd.openxmlformats-officedocument.spreadsheetml.worksheet+xml"/>
  <Override PartName="/xl/chartsheets/sheet30.xml" ContentType="application/vnd.openxmlformats-officedocument.spreadsheetml.chartsheet+xml"/>
  <Override PartName="/xl/worksheets/sheet39.xml" ContentType="application/vnd.openxmlformats-officedocument.spreadsheetml.worksheet+xml"/>
  <Override PartName="/xl/chartsheets/sheet31.xml" ContentType="application/vnd.openxmlformats-officedocument.spreadsheetml.chartsheet+xml"/>
  <Override PartName="/xl/worksheets/sheet40.xml" ContentType="application/vnd.openxmlformats-officedocument.spreadsheetml.worksheet+xml"/>
  <Override PartName="/xl/chartsheets/sheet32.xml" ContentType="application/vnd.openxmlformats-officedocument.spreadsheetml.chartsheet+xml"/>
  <Override PartName="/xl/worksheets/sheet41.xml" ContentType="application/vnd.openxmlformats-officedocument.spreadsheetml.worksheet+xml"/>
  <Override PartName="/xl/chartsheets/sheet33.xml" ContentType="application/vnd.openxmlformats-officedocument.spreadsheetml.chartsheet+xml"/>
  <Override PartName="/xl/worksheets/sheet42.xml" ContentType="application/vnd.openxmlformats-officedocument.spreadsheetml.worksheet+xml"/>
  <Override PartName="/xl/chartsheets/sheet34.xml" ContentType="application/vnd.openxmlformats-officedocument.spreadsheetml.chart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chartsheets/sheet35.xml" ContentType="application/vnd.openxmlformats-officedocument.spreadsheetml.chart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chartsheets/sheet36.xml" ContentType="application/vnd.openxmlformats-officedocument.spreadsheetml.chartsheet+xml"/>
  <Override PartName="/xl/worksheets/sheet48.xml" ContentType="application/vnd.openxmlformats-officedocument.spreadsheetml.worksheet+xml"/>
  <Override PartName="/xl/chartsheets/sheet37.xml" ContentType="application/vnd.openxmlformats-officedocument.spreadsheetml.chartsheet+xml"/>
  <Override PartName="/xl/worksheets/sheet49.xml" ContentType="application/vnd.openxmlformats-officedocument.spreadsheetml.worksheet+xml"/>
  <Override PartName="/xl/chartsheets/sheet38.xml" ContentType="application/vnd.openxmlformats-officedocument.spreadsheetml.chartsheet+xml"/>
  <Override PartName="/xl/worksheets/sheet50.xml" ContentType="application/vnd.openxmlformats-officedocument.spreadsheetml.worksheet+xml"/>
  <Override PartName="/xl/chartsheets/sheet39.xml" ContentType="application/vnd.openxmlformats-officedocument.spreadsheetml.chart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chartsheets/sheet40.xml" ContentType="application/vnd.openxmlformats-officedocument.spreadsheetml.chartsheet+xml"/>
  <Override PartName="/xl/worksheets/sheet53.xml" ContentType="application/vnd.openxmlformats-officedocument.spreadsheetml.worksheet+xml"/>
  <Override PartName="/xl/chartsheets/sheet41.xml" ContentType="application/vnd.openxmlformats-officedocument.spreadsheetml.chartsheet+xml"/>
  <Override PartName="/xl/worksheets/sheet54.xml" ContentType="application/vnd.openxmlformats-officedocument.spreadsheetml.worksheet+xml"/>
  <Override PartName="/xl/chartsheets/sheet42.xml" ContentType="application/vnd.openxmlformats-officedocument.spreadsheetml.chartsheet+xml"/>
  <Override PartName="/xl/worksheets/sheet55.xml" ContentType="application/vnd.openxmlformats-officedocument.spreadsheetml.worksheet+xml"/>
  <Override PartName="/xl/chartsheets/sheet43.xml" ContentType="application/vnd.openxmlformats-officedocument.spreadsheetml.chartsheet+xml"/>
  <Override PartName="/xl/worksheets/sheet56.xml" ContentType="application/vnd.openxmlformats-officedocument.spreadsheetml.worksheet+xml"/>
  <Override PartName="/xl/chartsheets/sheet44.xml" ContentType="application/vnd.openxmlformats-officedocument.spreadsheetml.chartsheet+xml"/>
  <Override PartName="/xl/worksheets/sheet57.xml" ContentType="application/vnd.openxmlformats-officedocument.spreadsheetml.worksheet+xml"/>
  <Override PartName="/xl/chartsheets/sheet45.xml" ContentType="application/vnd.openxmlformats-officedocument.spreadsheetml.chartsheet+xml"/>
  <Override PartName="/xl/worksheets/sheet58.xml" ContentType="application/vnd.openxmlformats-officedocument.spreadsheetml.worksheet+xml"/>
  <Override PartName="/xl/chartsheets/sheet46.xml" ContentType="application/vnd.openxmlformats-officedocument.spreadsheetml.chartsheet+xml"/>
  <Override PartName="/xl/worksheets/sheet59.xml" ContentType="application/vnd.openxmlformats-officedocument.spreadsheetml.worksheet+xml"/>
  <Override PartName="/xl/chartsheets/sheet47.xml" ContentType="application/vnd.openxmlformats-officedocument.spreadsheetml.chartsheet+xml"/>
  <Override PartName="/xl/worksheets/sheet60.xml" ContentType="application/vnd.openxmlformats-officedocument.spreadsheetml.worksheet+xml"/>
  <Override PartName="/xl/chartsheets/sheet48.xml" ContentType="application/vnd.openxmlformats-officedocument.spreadsheetml.chartsheet+xml"/>
  <Override PartName="/xl/worksheets/sheet61.xml" ContentType="application/vnd.openxmlformats-officedocument.spreadsheetml.worksheet+xml"/>
  <Override PartName="/xl/chartsheets/sheet49.xml" ContentType="application/vnd.openxmlformats-officedocument.spreadsheetml.chartsheet+xml"/>
  <Override PartName="/xl/worksheets/sheet62.xml" ContentType="application/vnd.openxmlformats-officedocument.spreadsheetml.worksheet+xml"/>
  <Override PartName="/xl/chartsheets/sheet50.xml" ContentType="application/vnd.openxmlformats-officedocument.spreadsheetml.chartsheet+xml"/>
  <Override PartName="/xl/chartsheets/sheet5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588" yWindow="-36" windowWidth="10008" windowHeight="8196"/>
  </bookViews>
  <sheets>
    <sheet name="ÍNDICE" sheetId="79" r:id="rId1"/>
    <sheet name="DATOS PERSONALES" sheetId="94" r:id="rId2"/>
    <sheet name="A. Sexo" sheetId="1" r:id="rId3"/>
    <sheet name="Gráfico-A. Sexo" sheetId="96" r:id="rId4"/>
    <sheet name="B. Titulación" sheetId="77" r:id="rId5"/>
    <sheet name="C. Rama" sheetId="84" r:id="rId6"/>
    <sheet name="Gráfico-C. Rama" sheetId="97" r:id="rId7"/>
    <sheet name="D. Centro" sheetId="4" r:id="rId8"/>
    <sheet name="Gráfico-D. Centro" sheetId="98" r:id="rId9"/>
    <sheet name="E. Campus" sheetId="3" r:id="rId10"/>
    <sheet name="Gráfico-E. Campus" sheetId="99" r:id="rId11"/>
    <sheet name="VALORACIÓN TITULACIÓN" sheetId="93" r:id="rId12"/>
    <sheet name="P1" sheetId="5" r:id="rId13"/>
    <sheet name="Gráfico-P1" sheetId="100" r:id="rId14"/>
    <sheet name="P2" sheetId="25" r:id="rId15"/>
    <sheet name="Gráfico-P2" sheetId="101" r:id="rId16"/>
    <sheet name="P3" sheetId="52" r:id="rId17"/>
    <sheet name="Gráfico-P3" sheetId="102" r:id="rId18"/>
    <sheet name="P4" sheetId="7" r:id="rId19"/>
    <sheet name="Gráfico-P4" sheetId="103" r:id="rId20"/>
    <sheet name="P5" sheetId="53" r:id="rId21"/>
    <sheet name="Gráfico-P5" sheetId="104" r:id="rId22"/>
    <sheet name="P6" sheetId="54" r:id="rId23"/>
    <sheet name="Gráfico-P6" sheetId="105" r:id="rId24"/>
    <sheet name="P7" sheetId="9" r:id="rId25"/>
    <sheet name="Gráfico-P7" sheetId="106" r:id="rId26"/>
    <sheet name="P8" sheetId="55" r:id="rId27"/>
    <sheet name="Gráfico-P8" sheetId="107" r:id="rId28"/>
    <sheet name="P9" sheetId="56" r:id="rId29"/>
    <sheet name="Gráfico-P9" sheetId="108" r:id="rId30"/>
    <sheet name="P10" sheetId="10" r:id="rId31"/>
    <sheet name="Gráfico-P10" sheetId="109" r:id="rId32"/>
    <sheet name="P11" sheetId="57" r:id="rId33"/>
    <sheet name="Gráfico-P11" sheetId="110" r:id="rId34"/>
    <sheet name="P12" sheetId="88" r:id="rId35"/>
    <sheet name="Gráfico-P12" sheetId="111" r:id="rId36"/>
    <sheet name="P12 (tipo_estudio)" sheetId="146" r:id="rId37"/>
    <sheet name="Gráfico-P12 (tipo_estudio)" sheetId="147" r:id="rId38"/>
    <sheet name="P12.1" sheetId="89" r:id="rId39"/>
    <sheet name="Gráfico-P12.1" sheetId="112" r:id="rId40"/>
    <sheet name="TRÁNSITO VIDA LABORAL" sheetId="59" r:id="rId41"/>
    <sheet name="P13" sheetId="15" r:id="rId42"/>
    <sheet name="Gráfico-P13" sheetId="113" r:id="rId43"/>
    <sheet name="P14" sheetId="58" r:id="rId44"/>
    <sheet name="Gráfico-P14" sheetId="114" r:id="rId45"/>
    <sheet name="P15" sheetId="60" r:id="rId46"/>
    <sheet name="Gráfico-P15" sheetId="115" r:id="rId47"/>
    <sheet name="P15 y P10" sheetId="82" r:id="rId48"/>
    <sheet name="P15.1" sheetId="83" r:id="rId49"/>
    <sheet name="Gráfico-P15.1" sheetId="116" r:id="rId50"/>
    <sheet name="P15.1.1" sheetId="61" r:id="rId51"/>
    <sheet name="Gráfico-P15.1.1" sheetId="117" r:id="rId52"/>
    <sheet name="PRIMER EMPLEO" sheetId="62" r:id="rId53"/>
    <sheet name="P16" sheetId="33" r:id="rId54"/>
    <sheet name="Gráfico-P16" sheetId="118" r:id="rId55"/>
    <sheet name="P17" sheetId="63" r:id="rId56"/>
    <sheet name="Gráfico-P17" sheetId="119" r:id="rId57"/>
    <sheet name="P17 y P7" sheetId="87" r:id="rId58"/>
    <sheet name="P18" sheetId="32" r:id="rId59"/>
    <sheet name="Gráfico-P18" sheetId="120" r:id="rId60"/>
    <sheet name="P19" sheetId="19" r:id="rId61"/>
    <sheet name="Gráfico-P19" sheetId="121" r:id="rId62"/>
    <sheet name="P20" sheetId="90" r:id="rId63"/>
    <sheet name="Gráfico-P20" sheetId="122" r:id="rId64"/>
    <sheet name="P21" sheetId="23" r:id="rId65"/>
    <sheet name="Gráfico-P21" sheetId="123" r:id="rId66"/>
    <sheet name="P22" sheetId="34" r:id="rId67"/>
    <sheet name="Gráfico-P22" sheetId="124" r:id="rId68"/>
    <sheet name="P23" sheetId="16" r:id="rId69"/>
    <sheet name="Gráfico-P23" sheetId="125" r:id="rId70"/>
    <sheet name="P24" sheetId="21" r:id="rId71"/>
    <sheet name="Gráfico-P24" sheetId="126" r:id="rId72"/>
    <sheet name="P25" sheetId="36" r:id="rId73"/>
    <sheet name="Gráfico-P25" sheetId="127" r:id="rId74"/>
    <sheet name="P26" sheetId="64" r:id="rId75"/>
    <sheet name="Gráfico-P26" sheetId="128" r:id="rId76"/>
    <sheet name="EMPLEO ACTUAL" sheetId="65" r:id="rId77"/>
    <sheet name="P27" sheetId="66" r:id="rId78"/>
    <sheet name="Gráfico-P27" sheetId="129" r:id="rId79"/>
    <sheet name="P27 y P10" sheetId="80" r:id="rId80"/>
    <sheet name="P27 y P4" sheetId="81" r:id="rId81"/>
    <sheet name="P27.1" sheetId="85" r:id="rId82"/>
    <sheet name="Gráfico-P27.1" sheetId="130" r:id="rId83"/>
    <sheet name="P27.1.1" sheetId="67" r:id="rId84"/>
    <sheet name="Gráfico-P27.1.1" sheetId="131" r:id="rId85"/>
    <sheet name="P27.2" sheetId="78" r:id="rId86"/>
    <sheet name="Gráfico-P27.2" sheetId="132" r:id="rId87"/>
    <sheet name="P28" sheetId="72" r:id="rId88"/>
    <sheet name="Gráfico-P28" sheetId="133" r:id="rId89"/>
    <sheet name="P28 y P17" sheetId="86" r:id="rId90"/>
    <sheet name="P29" sheetId="68" r:id="rId91"/>
    <sheet name="Gráfico-P29" sheetId="134" r:id="rId92"/>
    <sheet name="P30" sheetId="69" r:id="rId93"/>
    <sheet name="Gráfico-P30" sheetId="135" r:id="rId94"/>
    <sheet name="P31" sheetId="91" r:id="rId95"/>
    <sheet name="Gráfico-P31" sheetId="136" r:id="rId96"/>
    <sheet name="P32" sheetId="92" r:id="rId97"/>
    <sheet name="Gráfico-P32" sheetId="137" r:id="rId98"/>
    <sheet name="P33" sheetId="71" r:id="rId99"/>
    <sheet name="Gráfico-P33" sheetId="138" r:id="rId100"/>
    <sheet name="P34" sheetId="70" r:id="rId101"/>
    <sheet name="Gráfico-P34" sheetId="139" r:id="rId102"/>
    <sheet name="P35" sheetId="73" r:id="rId103"/>
    <sheet name="Gráfico-P35" sheetId="140" r:id="rId104"/>
    <sheet name="P36" sheetId="74" r:id="rId105"/>
    <sheet name="Gráfico-P36" sheetId="141" r:id="rId106"/>
    <sheet name="P37" sheetId="75" r:id="rId107"/>
    <sheet name="Gráfico-P37" sheetId="142" r:id="rId108"/>
    <sheet name="P38" sheetId="37" r:id="rId109"/>
    <sheet name="Gráfico-P38" sheetId="143" r:id="rId110"/>
    <sheet name="P39" sheetId="76" r:id="rId111"/>
    <sheet name="Gráfico-P39" sheetId="144" r:id="rId112"/>
    <sheet name="Gráfico-P39 (2)" sheetId="145" r:id="rId113"/>
  </sheets>
  <calcPr calcId="152511"/>
</workbook>
</file>

<file path=xl/calcChain.xml><?xml version="1.0" encoding="utf-8"?>
<calcChain xmlns="http://schemas.openxmlformats.org/spreadsheetml/2006/main">
  <c r="B6" i="82" l="1"/>
  <c r="H6" i="82"/>
  <c r="F11" i="86" l="1"/>
  <c r="G11" i="86"/>
  <c r="H11" i="86"/>
  <c r="E11" i="86"/>
  <c r="I11" i="86" s="1"/>
  <c r="H12" i="86" s="1"/>
  <c r="I9" i="86"/>
  <c r="H10" i="86" s="1"/>
  <c r="I7" i="86"/>
  <c r="F8" i="86" s="1"/>
  <c r="I5" i="86"/>
  <c r="F6" i="86" s="1"/>
  <c r="H8" i="86" l="1"/>
  <c r="H6" i="86"/>
  <c r="E6" i="86"/>
  <c r="G6" i="86"/>
  <c r="F12" i="86"/>
  <c r="G12" i="86"/>
  <c r="E12" i="86"/>
  <c r="I12" i="86" s="1"/>
  <c r="E10" i="86"/>
  <c r="F10" i="86"/>
  <c r="G10" i="86"/>
  <c r="G8" i="86"/>
  <c r="E8" i="86"/>
  <c r="I6" i="86"/>
  <c r="G12" i="81"/>
  <c r="F12" i="81"/>
  <c r="E12" i="81"/>
  <c r="H10" i="81"/>
  <c r="H8" i="81"/>
  <c r="G9" i="81" s="1"/>
  <c r="H6" i="81"/>
  <c r="E7" i="81" s="1"/>
  <c r="F7" i="80"/>
  <c r="E7" i="80"/>
  <c r="F12" i="80"/>
  <c r="G12" i="80"/>
  <c r="E12" i="80"/>
  <c r="H10" i="80"/>
  <c r="E11" i="80" s="1"/>
  <c r="H8" i="80"/>
  <c r="F9" i="80" s="1"/>
  <c r="H6" i="80"/>
  <c r="G7" i="80" s="1"/>
  <c r="I8" i="86" l="1"/>
  <c r="I10" i="86"/>
  <c r="F11" i="80"/>
  <c r="H11" i="80"/>
  <c r="G9" i="80"/>
  <c r="H12" i="80"/>
  <c r="E9" i="80"/>
  <c r="H7" i="80"/>
  <c r="E11" i="81"/>
  <c r="F11" i="81"/>
  <c r="E9" i="81"/>
  <c r="H9" i="81" s="1"/>
  <c r="F9" i="81"/>
  <c r="G7" i="81"/>
  <c r="F7" i="81"/>
  <c r="H12" i="81"/>
  <c r="E13" i="81" s="1"/>
  <c r="H9" i="80"/>
  <c r="H12" i="87"/>
  <c r="I10" i="87"/>
  <c r="G11" i="87" s="1"/>
  <c r="I8" i="87"/>
  <c r="H9" i="87" s="1"/>
  <c r="I6" i="87"/>
  <c r="G7" i="87" s="1"/>
  <c r="F12" i="87"/>
  <c r="G12" i="87"/>
  <c r="E12" i="87"/>
  <c r="G13" i="80" l="1"/>
  <c r="F13" i="80"/>
  <c r="E13" i="80"/>
  <c r="H13" i="80" s="1"/>
  <c r="H7" i="87"/>
  <c r="G13" i="81"/>
  <c r="F13" i="81"/>
  <c r="H13" i="81" s="1"/>
  <c r="H7" i="81"/>
  <c r="H11" i="81"/>
  <c r="G9" i="87"/>
  <c r="I12" i="87"/>
  <c r="H13" i="87" s="1"/>
  <c r="E9" i="87"/>
  <c r="F9" i="87"/>
  <c r="E7" i="87"/>
  <c r="I7" i="87" s="1"/>
  <c r="F7" i="87"/>
  <c r="E11" i="87"/>
  <c r="F11" i="87"/>
  <c r="G12" i="82"/>
  <c r="F12" i="82"/>
  <c r="E12" i="82"/>
  <c r="H12" i="82" s="1"/>
  <c r="G7" i="82"/>
  <c r="H8" i="82"/>
  <c r="G9" i="82" s="1"/>
  <c r="H10" i="82"/>
  <c r="F11" i="82" s="1"/>
  <c r="E11" i="82" l="1"/>
  <c r="I11" i="87"/>
  <c r="E13" i="87"/>
  <c r="I9" i="87"/>
  <c r="F13" i="87"/>
  <c r="G13" i="87"/>
  <c r="F13" i="82"/>
  <c r="E13" i="82"/>
  <c r="G13" i="82"/>
  <c r="G11" i="82"/>
  <c r="H11" i="82" s="1"/>
  <c r="D105" i="77"/>
  <c r="C105" i="77"/>
  <c r="H13" i="82" l="1"/>
  <c r="I13" i="87"/>
  <c r="B5" i="86"/>
  <c r="E3" i="86"/>
  <c r="B6" i="81"/>
  <c r="E4" i="81"/>
  <c r="B6" i="80"/>
  <c r="E4" i="80"/>
  <c r="B6" i="87"/>
  <c r="E4" i="87"/>
  <c r="E4" i="82"/>
  <c r="C24" i="4" l="1"/>
  <c r="C10" i="84"/>
  <c r="C10" i="3"/>
  <c r="E7" i="82" l="1"/>
  <c r="F7" i="82"/>
  <c r="F9" i="82"/>
  <c r="E9" i="82"/>
  <c r="D10" i="84"/>
  <c r="D10" i="3"/>
  <c r="D24" i="4"/>
  <c r="H9" i="82" l="1"/>
  <c r="H7" i="82"/>
  <c r="D7" i="1"/>
  <c r="C7" i="1"/>
</calcChain>
</file>

<file path=xl/sharedStrings.xml><?xml version="1.0" encoding="utf-8"?>
<sst xmlns="http://schemas.openxmlformats.org/spreadsheetml/2006/main" count="2049" uniqueCount="1277">
  <si>
    <t>Recuento</t>
  </si>
  <si>
    <t>Porcentaje</t>
  </si>
  <si>
    <t>Mujer</t>
  </si>
  <si>
    <t>Total</t>
  </si>
  <si>
    <t>Campus</t>
  </si>
  <si>
    <t>Almendralejo</t>
  </si>
  <si>
    <t>Badajoz</t>
  </si>
  <si>
    <t>Cáceres</t>
  </si>
  <si>
    <t>Mérida</t>
  </si>
  <si>
    <t>Plasencia</t>
  </si>
  <si>
    <t>Esc. Ing. Agrarias</t>
  </si>
  <si>
    <t>Esc. Ing. Industriales</t>
  </si>
  <si>
    <t>Esc. Politécnica</t>
  </si>
  <si>
    <t>Fac. Ciencias</t>
  </si>
  <si>
    <t>Fac. Ciencias del Deporte</t>
  </si>
  <si>
    <t>Fac. Derecho</t>
  </si>
  <si>
    <t>Fac. Educación</t>
  </si>
  <si>
    <t>Fac. Filosofía y Letras</t>
  </si>
  <si>
    <t>Fac. Formación del Profesorado</t>
  </si>
  <si>
    <t>Fac. Medicina</t>
  </si>
  <si>
    <t>Fac. Veterinaria</t>
  </si>
  <si>
    <t>Sí</t>
  </si>
  <si>
    <t>No</t>
  </si>
  <si>
    <t>Otros</t>
  </si>
  <si>
    <t>Indefinido</t>
  </si>
  <si>
    <t>Menos de 3 meses</t>
  </si>
  <si>
    <t>Más de 12 meses</t>
  </si>
  <si>
    <t>UEx</t>
  </si>
  <si>
    <t>Haría la misma carrera y en la misma Universidad</t>
  </si>
  <si>
    <t>Los mismos estudios pero en otra Universidad</t>
  </si>
  <si>
    <t>Otros estudios</t>
  </si>
  <si>
    <t>No estudiaría en ninguna Universidad</t>
  </si>
  <si>
    <t>Informática</t>
  </si>
  <si>
    <t>Máster</t>
  </si>
  <si>
    <t>Doctorado</t>
  </si>
  <si>
    <t>Contenidos teóricos recibidos</t>
  </si>
  <si>
    <t>Contenidos prácticos recibidos</t>
  </si>
  <si>
    <t>Profesorado</t>
  </si>
  <si>
    <t>Instalaciones y equipos disponibles en las aulas</t>
  </si>
  <si>
    <t>Gestión administrativa</t>
  </si>
  <si>
    <t xml:space="preserve">P8. De 0 a 10, ¿puedes valorar tu satisfacción con esta estancia? </t>
  </si>
  <si>
    <t xml:space="preserve">P9. Además, ¿en qué medida crees que la estancia te ha ayudado a encontrar trabajo? </t>
  </si>
  <si>
    <t>P10. Aparte de los estudios que terminaste, ¿iniciaste otros estudios universitarios?</t>
  </si>
  <si>
    <t>P11. ¿Cuáles?</t>
  </si>
  <si>
    <t>Otra carrera (grado, diplomatura, licenciatura o ingeniería)</t>
  </si>
  <si>
    <t>Beca</t>
  </si>
  <si>
    <t>Empleo sin remuneración</t>
  </si>
  <si>
    <t>Empleo remunerado sin contrato</t>
  </si>
  <si>
    <t>Empleo remunerado con contrato</t>
  </si>
  <si>
    <t>Trabajo por cuenta propia</t>
  </si>
  <si>
    <t>Preparo oposiciones</t>
  </si>
  <si>
    <t>Continúo estudiando</t>
  </si>
  <si>
    <t>Entre 3 y 6 meses</t>
  </si>
  <si>
    <t>Entre 7 y 12 meses</t>
  </si>
  <si>
    <t>A través de las prácticas de la Universidad</t>
  </si>
  <si>
    <t>A través de prácticas no relacionadas con la Universidad</t>
  </si>
  <si>
    <t>Respondiendo a un anuncio en prensa o internet</t>
  </si>
  <si>
    <t>Colgando el currículum en internet</t>
  </si>
  <si>
    <t>A través de empresas de selección de personal</t>
  </si>
  <si>
    <t>Bolsa de empleo de la Uex</t>
  </si>
  <si>
    <t>Bolsa de trabajo</t>
  </si>
  <si>
    <t>Oposición</t>
  </si>
  <si>
    <t>Otros medios</t>
  </si>
  <si>
    <t>Temporal</t>
  </si>
  <si>
    <t>Laboral</t>
  </si>
  <si>
    <t>Otro</t>
  </si>
  <si>
    <t>Extremadura</t>
  </si>
  <si>
    <t>Extranjero</t>
  </si>
  <si>
    <t>Otra Comunidad Autónoma</t>
  </si>
  <si>
    <t>Asesoría, consultoría, auditoría</t>
  </si>
  <si>
    <t>Banca, seguros, finanzas</t>
  </si>
  <si>
    <t>Industria</t>
  </si>
  <si>
    <t>Telecomunicaciones</t>
  </si>
  <si>
    <t>Comercio</t>
  </si>
  <si>
    <t>Actividades sanitarias y veterinarias</t>
  </si>
  <si>
    <t>Enseñanza</t>
  </si>
  <si>
    <t>Investigación y desarrollo</t>
  </si>
  <si>
    <t>Construcción</t>
  </si>
  <si>
    <t>Productos y distribución de energía eléctrica, gas o agua</t>
  </si>
  <si>
    <t>Hostelería y turismo</t>
  </si>
  <si>
    <t>Artes gráficas, publicidad y servicios relacionados</t>
  </si>
  <si>
    <t>Transporte, mensajería y actividades relacionadas</t>
  </si>
  <si>
    <t>Servicios técnicos de arquitectura e ingeniería</t>
  </si>
  <si>
    <t>Administración pública</t>
  </si>
  <si>
    <t>Nivel salarial</t>
  </si>
  <si>
    <t>Estabilidad laboral</t>
  </si>
  <si>
    <t>Desarrollo personal</t>
  </si>
  <si>
    <t>Desarrollo profesional</t>
  </si>
  <si>
    <t>Buen ambiente de trabajo</t>
  </si>
  <si>
    <t>Horarios, vacaciones, días libres</t>
  </si>
  <si>
    <t>Satisfacción global con tu empleo</t>
  </si>
  <si>
    <t>Estudio</t>
  </si>
  <si>
    <t>Arquitectura Técnica</t>
  </si>
  <si>
    <t>Ing. Agrónomo</t>
  </si>
  <si>
    <t>Ing. Geodesia y Cartografía</t>
  </si>
  <si>
    <t>Ing. Industrial</t>
  </si>
  <si>
    <t>Ing. Informática</t>
  </si>
  <si>
    <t>Ing. Materiales</t>
  </si>
  <si>
    <t>Ing. Organización Industrial</t>
  </si>
  <si>
    <t>Ing. Téc. Agrícola, Esp. en Explotaciones Agropecuarias</t>
  </si>
  <si>
    <t>Ing. Téc. Agrícola, Esp. en Hortofruticultura y Jardinería</t>
  </si>
  <si>
    <t>Ing. Téc. Agrícola, Esp. en Industrias Agrarias y Alimentarias</t>
  </si>
  <si>
    <t>Ing. Téc. Diseño Industrial</t>
  </si>
  <si>
    <t>Ing. Téc. Forestal, Esp. en Explotaciones Forestales</t>
  </si>
  <si>
    <t>Ing. Téc. Industrial, Esp. en Electricidad</t>
  </si>
  <si>
    <t>Ing. Téc. Industrial, Esp. En Electrónica Industrial</t>
  </si>
  <si>
    <t>Ing. Téc. Industrial, Esp. en Mecánica</t>
  </si>
  <si>
    <t>Ing. Téc. Informática de Gestión</t>
  </si>
  <si>
    <t>Ing. Téc. Informática de Sistemas</t>
  </si>
  <si>
    <t>Ing. Téc. Obras Públicas, Esp. en Construcciones Civiles</t>
  </si>
  <si>
    <t>Ing. Téc. Obras Públicas, Esp. en Hidrología</t>
  </si>
  <si>
    <t>Ing. Téc. Obras Públicas, Esp. en Transportes y Servicios Urbanos</t>
  </si>
  <si>
    <t>Ing. Téc. Telecomunicaciones, Esp. en Sonido e Imagen</t>
  </si>
  <si>
    <t>Ing. Téc. Telecomunicaciones, Esp. en Telemática</t>
  </si>
  <si>
    <t>Ing. Téc. Topografía</t>
  </si>
  <si>
    <t>Lic. Administración y Dirección de Empresas</t>
  </si>
  <si>
    <t>Lic. Antropología Social y Cultural</t>
  </si>
  <si>
    <t>Lic. Biología</t>
  </si>
  <si>
    <t>Lic. Bioquímica</t>
  </si>
  <si>
    <t>Lic. Ciencia y Tecnología de los Alimentos</t>
  </si>
  <si>
    <t>Lic. Ciencias Actuariales y Financieras</t>
  </si>
  <si>
    <t>Lic. Ciencias Ambientales</t>
  </si>
  <si>
    <t>Lic. Ciencias de la Actividad Física y del Deporte</t>
  </si>
  <si>
    <t>Lic. Ciencias y Técnicas Estadísticas</t>
  </si>
  <si>
    <t>Lic. Comunicación Audiovisual</t>
  </si>
  <si>
    <t>Lic. Derecho</t>
  </si>
  <si>
    <t>Lic. Documentación</t>
  </si>
  <si>
    <t>Lic. Economía</t>
  </si>
  <si>
    <t>Lic. Enología</t>
  </si>
  <si>
    <t>Lic. Filología Hispánica</t>
  </si>
  <si>
    <t>Lic. Filología Inglesa</t>
  </si>
  <si>
    <t>Lic. Filología Portuguesa</t>
  </si>
  <si>
    <t>Lic. Física</t>
  </si>
  <si>
    <t>Lic. Geografía</t>
  </si>
  <si>
    <t>Lic. Historia</t>
  </si>
  <si>
    <t>Lic. Historia del Arte</t>
  </si>
  <si>
    <t>Lic. Humanidades</t>
  </si>
  <si>
    <t>Lic. Investigación y Técnicas de Mercado</t>
  </si>
  <si>
    <t>Lic. Matemáticas</t>
  </si>
  <si>
    <t>Lic. Medicina</t>
  </si>
  <si>
    <t>Lic. Psicopedagogía</t>
  </si>
  <si>
    <t>Lic. Química</t>
  </si>
  <si>
    <t>Lic. Teoría de la Literatura y Literatura Comparada</t>
  </si>
  <si>
    <t>Lic. Veterinaria</t>
  </si>
  <si>
    <t>Maestro, Esp. en Audición y Lenguaje</t>
  </si>
  <si>
    <t>Maestro, Esp. en Educación Especial</t>
  </si>
  <si>
    <t>Maestro, Esp. en Educación Física</t>
  </si>
  <si>
    <t>Maestro, Esp. en Educación Infantil</t>
  </si>
  <si>
    <t>Maestro, Esp. en Educación Musical</t>
  </si>
  <si>
    <t>Maestro, Esp. en Educación Primaria</t>
  </si>
  <si>
    <t>Maestro, Esp. en Lenguas Extranjeras</t>
  </si>
  <si>
    <t>Máster en Seguridad y Salud Laboral</t>
  </si>
  <si>
    <t>%</t>
  </si>
  <si>
    <t>Nº DE PREGUNTA</t>
  </si>
  <si>
    <t>DESCRIPCIÓN</t>
  </si>
  <si>
    <t>P1</t>
  </si>
  <si>
    <t>P2</t>
  </si>
  <si>
    <t>P3</t>
  </si>
  <si>
    <t>P4</t>
  </si>
  <si>
    <t>P6</t>
  </si>
  <si>
    <t>P7</t>
  </si>
  <si>
    <t>P8</t>
  </si>
  <si>
    <t>P9</t>
  </si>
  <si>
    <t>P10</t>
  </si>
  <si>
    <t>P12</t>
  </si>
  <si>
    <t>P13</t>
  </si>
  <si>
    <t>P14</t>
  </si>
  <si>
    <t>Sexo</t>
  </si>
  <si>
    <t>Centro</t>
  </si>
  <si>
    <t>ÍNDICE</t>
  </si>
  <si>
    <t>P5</t>
  </si>
  <si>
    <t>P11</t>
  </si>
  <si>
    <t>Contactos personales o familiares</t>
  </si>
  <si>
    <t>Enviando el currículum directamente a la empresa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</si>
  <si>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</si>
  <si>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</si>
  <si>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</si>
  <si>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</si>
  <si>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</si>
  <si>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</si>
  <si>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</si>
  <si>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</si>
  <si>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</si>
  <si>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</si>
  <si>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</si>
  <si>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</si>
  <si>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</si>
  <si>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</si>
  <si>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</si>
  <si>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</si>
  <si>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</si>
  <si>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</si>
  <si>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</si>
  <si>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</si>
  <si>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</si>
  <si>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P3. ¿Qué harías si pudieras empezar de nuevo, viendo cómo te ha ido laboralmente con esta titulación?</t>
  </si>
  <si>
    <t>P7. ¿Disfrutaste de alguna beca Erasmus, Socrates o similar para cursar parte de tus estudios, tanto teóricos como prácticos, en otra Universidad?</t>
  </si>
  <si>
    <t>Preparaba oposiciones</t>
  </si>
  <si>
    <t>Continué estudiando</t>
  </si>
  <si>
    <t>Intenté montar mi propia empresa</t>
  </si>
  <si>
    <t>Por motivos familiares</t>
  </si>
  <si>
    <t>Otras razones</t>
  </si>
  <si>
    <t>Rama</t>
  </si>
  <si>
    <t>Funcionario / Interino</t>
  </si>
  <si>
    <t>No (empresa privada o concertada)</t>
  </si>
  <si>
    <t>Intento montar mi propia empresa</t>
  </si>
  <si>
    <t>No quiero trabajar</t>
  </si>
  <si>
    <t>Es el mismo</t>
  </si>
  <si>
    <t>Es distinto</t>
  </si>
  <si>
    <t>Ciencias</t>
  </si>
  <si>
    <t>Artes y Humanidades</t>
  </si>
  <si>
    <t>Ingeniería y Arquitectura</t>
  </si>
  <si>
    <t>Ciencias de la Salud</t>
  </si>
  <si>
    <t>Ciencias Sociales y Jurídicas</t>
  </si>
  <si>
    <t>Ing. Química</t>
  </si>
  <si>
    <t>Máster en Contaminación Ambiental: Prevención, Vigilancia y Corrección</t>
  </si>
  <si>
    <t>Máster en Marketing e Investigación de Mercados</t>
  </si>
  <si>
    <t>P4. ¿Realizaste prácticas en empresas u otras instituciones externas durante tus estudios?</t>
  </si>
  <si>
    <t>[7,1 - 7,2]</t>
  </si>
  <si>
    <t>[6,8 - 6,9]</t>
  </si>
  <si>
    <t>[6,9 - 7,1]</t>
  </si>
  <si>
    <t>[6,4 - 6,5]</t>
  </si>
  <si>
    <t>[8,9 - 9,1]</t>
  </si>
  <si>
    <t>[1,2 - 4,3]</t>
  </si>
  <si>
    <t>[2,4 - 4,1]</t>
  </si>
  <si>
    <t>[2,5 - 6,6]</t>
  </si>
  <si>
    <t>[0,2 - 0,6]</t>
  </si>
  <si>
    <t>[0,1 - 0,8]</t>
  </si>
  <si>
    <t>[2,1 - 3,7]</t>
  </si>
  <si>
    <t>[1,1 - 2,4]</t>
  </si>
  <si>
    <t>[0,8 - 4,8]</t>
  </si>
  <si>
    <t>[9,6 - 18,1]</t>
  </si>
  <si>
    <t>[4,3 - 6,9]</t>
  </si>
  <si>
    <t xml:space="preserve"> </t>
  </si>
  <si>
    <t>No quise trabajar</t>
  </si>
  <si>
    <t>Extemadura</t>
  </si>
  <si>
    <t>Otra Comunidad</t>
  </si>
  <si>
    <t>Extrajero</t>
  </si>
  <si>
    <t>SOBRE LOS ESTUDIOS REALIZADOS Y SU PROCESO FORMATIVO</t>
  </si>
  <si>
    <t>P12.1</t>
  </si>
  <si>
    <t>TRÁNSITO A LA VIDA LABORAL</t>
  </si>
  <si>
    <t>P15.1</t>
  </si>
  <si>
    <t>P15.1.1</t>
  </si>
  <si>
    <t>PRIMER EMPLEO</t>
  </si>
  <si>
    <t>EMPLEO ACTUAL</t>
  </si>
  <si>
    <t>P27.1</t>
  </si>
  <si>
    <t>P27.1.1</t>
  </si>
  <si>
    <t>P27.2</t>
  </si>
  <si>
    <t>P36</t>
  </si>
  <si>
    <t>P37</t>
  </si>
  <si>
    <t>P38</t>
  </si>
  <si>
    <t>P39</t>
  </si>
  <si>
    <t>DATOS PERSONALES</t>
  </si>
  <si>
    <t>Distribución de la respuesta según el sexo</t>
  </si>
  <si>
    <t>Distribución de la respuesta según el campus universitario donde cursó los estudios</t>
  </si>
  <si>
    <t>Distribución de la respuesta según la rama de conocimiento</t>
  </si>
  <si>
    <t>Distribución de la respuesta según la titulación cursada</t>
  </si>
  <si>
    <t>P1. Transcurridos ya varios años desde que finalizaste tus estudios universitarios, valora de 0 a 10 tu nivel de satisfacción general con la titulación cursada</t>
  </si>
  <si>
    <t>P2. Valora de 0 a 10 los siguientes aspectos de tus estudios universitarios</t>
  </si>
  <si>
    <t>P5. De 0 a 10, ¿puedes valorar tu satisfacción con estas prácticas?</t>
  </si>
  <si>
    <t>P6. Además, ¿en qué medida crees que la formación recibida en estas prácticas te ha ayudado a encontrar trabajo?</t>
  </si>
  <si>
    <t>P6. Además, ¿en qué medida crees que la formación recibida en estas prácticas te han ayudado a encontrar trabajo?</t>
  </si>
  <si>
    <t>P12. En el momento de matricularte en este estudio, ¿estabas trabajando?</t>
  </si>
  <si>
    <t>P12.1. ¿Por qué iniciaste estos estudios?</t>
  </si>
  <si>
    <t>P13. Durante los estudios universitarios, ¿tuviste alguna experiencia laboral?</t>
  </si>
  <si>
    <t>P14. ¿Qué tipo de empleo tenías?</t>
  </si>
  <si>
    <t>P15. Después de finalizar los estudios, ¿has trabajado alguna vez?</t>
  </si>
  <si>
    <t>P15.1. ¿Has buscado trabajo?</t>
  </si>
  <si>
    <t>P15.1.1. ¿Por qué? (Se permite respuesta múltiple)</t>
  </si>
  <si>
    <t>P15 y P10</t>
  </si>
  <si>
    <t>P16. Aproximadamente, ¿cuántos meses pasaron desde que terminaste de estudiar y conseguiste ese trabajo?</t>
  </si>
  <si>
    <t>P17. ¿Trabajabas en Extremadura, otra Comunidad o fuera de España?</t>
  </si>
  <si>
    <t>P19. ¿Y cómo encontraste el trabajo?</t>
  </si>
  <si>
    <t>P18. ¿Creaste tu propia empresa o trabajaste para otros?</t>
  </si>
  <si>
    <t>P20. ¿Estabas dado de alta como autónomo o pertenecías a la plantilla de la empresa?</t>
  </si>
  <si>
    <t>P21. ¿Qué tipo de contrato tenías?</t>
  </si>
  <si>
    <t>P22. ¿Cuál era la duración del contrato?</t>
  </si>
  <si>
    <t>P23. ¿Trabajabas en la empresa pública?</t>
  </si>
  <si>
    <t>P25. ¿Me podrías decir cuál era tu sueldo neto mensual?</t>
  </si>
  <si>
    <t>P24. ¿De qué sector era la empresa?</t>
  </si>
  <si>
    <t>P26. De 0 a 10, ¿qué relación existía entre ese empleo y tu titulación universitaria?</t>
  </si>
  <si>
    <t>P27. ¿Estás trabajando actualmente?</t>
  </si>
  <si>
    <t>Distribución de la respuesta a la pregunta "P15. Después de finalizar los estudios, ¿has trabajado alguna vez?" según la respuesta de la pregunta "P10. Aparte de los estudios que terminaste, ¿iniciaste otros estudios universitarios?"</t>
  </si>
  <si>
    <t>P17 y P7</t>
  </si>
  <si>
    <t>Distribución de la respuesta a la pregunta "P17. ¿Trabajabas en Extremadura, otra Comunidad o fuera de España?" según la respuesta de la pregunta "P7. ¿Disfrutaste de alguna beca Erasmus, Socrates o similar para cursar parte de tus estudios, tanto teóricos como prácticos, en otra Universidad?"</t>
  </si>
  <si>
    <t>P39. Para terminar, valora de 0 a 10 el grado de satisfacción de los siguientes apartados de tu empleo</t>
  </si>
  <si>
    <t>P38. De 0 a 10, ¿qué relación existe entre tu empleo y tu titulación universitaria?</t>
  </si>
  <si>
    <t>P37. ¿Me podrías decir tu sueldo neto mensual?</t>
  </si>
  <si>
    <t>P36. ¿En qué sector?</t>
  </si>
  <si>
    <t>P35. ¿Trabajas en la empresa pública?</t>
  </si>
  <si>
    <t>P34. ¿Cuál es la duración del contrato?</t>
  </si>
  <si>
    <t>P33. ¿Qué tipo de contrato tienes?</t>
  </si>
  <si>
    <t>P32. ¿Has pensado alguna vez en crear tu propia empresa?</t>
  </si>
  <si>
    <t>P31. ¿Estás dado de alta como autónomo o perteneces a la plantilla de la empresa?</t>
  </si>
  <si>
    <t>P30. ¿Y cómo has encontrado el empleo?</t>
  </si>
  <si>
    <t>P29. ¿Has creado tu propia empresa o trabajas para otros?</t>
  </si>
  <si>
    <t>P27.2. ¿Es el mismo empleo o es distinto al primero?</t>
  </si>
  <si>
    <t>P27.1.1. ¿Por qué? (Se permite respuesta múltiple)</t>
  </si>
  <si>
    <t>P27.1. ¿Estás buscando trabajo?</t>
  </si>
  <si>
    <t>Distribución de la respuesta a la pregunta "P27. ¿Estás trabajando actualmente?" según la respuesta de la pregunta "P10. Aparte de los estudios que terminaste, ¿iniciaste otros estudios universitarios?"</t>
  </si>
  <si>
    <t>Distribución de la respuesta a la pregunta "P27. ¿Estás trabajando actualmente?" según la respuesta de la pregunta "P4. ¿Realizaste prácticas externas durante tus estudios?"</t>
  </si>
  <si>
    <t>P27 y P10</t>
  </si>
  <si>
    <t>P27 y P4</t>
  </si>
  <si>
    <t>P28 y P17</t>
  </si>
  <si>
    <t>Distribución de la respuesta a la pregunta "P28. ¿Trabajas en Extremadura, otra Comunidad o fuera de España?" según la respuesta de la pregunta "P17. ¿Trabajabas en Extremadura, otra Comunidad o fuera de España?"</t>
  </si>
  <si>
    <t>Distribución de la respuesta según el centro de estudios</t>
  </si>
  <si>
    <t>P28. ¿Trabajas en Extremadura, otra Comunidad o fuera de España?</t>
  </si>
  <si>
    <t>SOBRE LOS ESTUDIOS REALIZADOS</t>
  </si>
  <si>
    <t>Y SU PROCESO FORMATIVO</t>
  </si>
  <si>
    <t>Para mejorar y promocionar en mi trabajo</t>
  </si>
  <si>
    <t>Para poder acceder a mejores trabajos</t>
  </si>
  <si>
    <t>Por desarrollo personal</t>
  </si>
  <si>
    <t>Otros motivos</t>
  </si>
  <si>
    <t>Sí, creé mi empresa</t>
  </si>
  <si>
    <t>No, trabajé para otros</t>
  </si>
  <si>
    <t>Ambas cosas</t>
  </si>
  <si>
    <t>Era autónomo</t>
  </si>
  <si>
    <t>Pertenecía a la plantilla de la empresa</t>
  </si>
  <si>
    <t>Sí, he creado mi empresa</t>
  </si>
  <si>
    <t>No, trabajo para otros</t>
  </si>
  <si>
    <t>Soy autónomo</t>
  </si>
  <si>
    <t>Pertenezco a la plantilla de la empresa</t>
  </si>
  <si>
    <t>No, pero planteo crearla en los próximos años</t>
  </si>
  <si>
    <t>No y no me lo planteo</t>
  </si>
  <si>
    <t>Hombre</t>
  </si>
  <si>
    <t>CU Mérida</t>
  </si>
  <si>
    <t>CU Plasencia</t>
  </si>
  <si>
    <t>CU Santa Ana</t>
  </si>
  <si>
    <t>Esc. de Enfermería del SES</t>
  </si>
  <si>
    <t>Fac. CC de la Documentación y la Comunicación</t>
  </si>
  <si>
    <t>Fac. CC Econ. y Empresariales</t>
  </si>
  <si>
    <t>Fac. Enfermería y Terapia Ocupacional</t>
  </si>
  <si>
    <t>Fac. Estudios Empr. y Turismo</t>
  </si>
  <si>
    <t>Dip. en Biblioteconomía y Documentación</t>
  </si>
  <si>
    <t>Dip. en Ciencias Empresariales</t>
  </si>
  <si>
    <t>Dip. en Educación Social</t>
  </si>
  <si>
    <t>Dip. en Enfermería</t>
  </si>
  <si>
    <t>Dip. en Estadística</t>
  </si>
  <si>
    <t>Dip. en Fisioterapia</t>
  </si>
  <si>
    <t>Dip. en Gestión y Administración Pública</t>
  </si>
  <si>
    <t>Dip. en Podología</t>
  </si>
  <si>
    <t>Dip. en Relaciones Laborales</t>
  </si>
  <si>
    <t>Dip. en Terapia Ocupacional</t>
  </si>
  <si>
    <t>Dip. en Trabajo Social</t>
  </si>
  <si>
    <t>Dip. en Turismo</t>
  </si>
  <si>
    <t>Grado en Trabajo Social</t>
  </si>
  <si>
    <t>Lic. Filología Clásica</t>
  </si>
  <si>
    <t>Lic. Filología Francesa</t>
  </si>
  <si>
    <t>Máster Investigación Enseñanza y Aprendizaje de las CC. Expe., Socia. Y Mat.</t>
  </si>
  <si>
    <t>Máster U. en Admón. Organizaciones y Recursos Turísticos</t>
  </si>
  <si>
    <t>Máster U. en Ciencia y Tecnología de la Carne</t>
  </si>
  <si>
    <t>Máster U. en Computación Grid y Paralelismo</t>
  </si>
  <si>
    <t>Máster U. en Contaminación Ambiental: Prevención, Vigilancia y Corrección</t>
  </si>
  <si>
    <t>Máster U. en Desarrollo Rural</t>
  </si>
  <si>
    <t>Máster U. en Evaluación y Gestión del Ruido Ambiental</t>
  </si>
  <si>
    <t>Máster U. en Formación del Profesorado en Educación Secundaria</t>
  </si>
  <si>
    <t>Máster U. en Formación en Portugués para Prof. Enseñanza Primaria y Secundaria</t>
  </si>
  <si>
    <t>Máster U. en Gestión de Calidad y Trazabilidad en Alimentos de Origen Vegetal</t>
  </si>
  <si>
    <t>Máster U. en Gestión de la Ganadería Extensiva</t>
  </si>
  <si>
    <t>Máster U. en Gestión de la Información Digital</t>
  </si>
  <si>
    <t>Máster U. en Gestión del Conocimiento Biomédito e Investigación Clínica</t>
  </si>
  <si>
    <t>Máster U. en Investigación en Artes y Humanidades</t>
  </si>
  <si>
    <t>Máster U. en Investigación en Ciencias</t>
  </si>
  <si>
    <t>Máster U. en Investigación en Ciencias de la Salud</t>
  </si>
  <si>
    <t>Máster U. en Investigación en Ciencias Sociales y Jurídicas</t>
  </si>
  <si>
    <t>Máster U. en Investigación en Ingeniería y Arquitectura</t>
  </si>
  <si>
    <t>Máster U. en Marketing e Investigación de Mercados</t>
  </si>
  <si>
    <t>Máster U. en Recursos Renovables e Ingeniería Energética</t>
  </si>
  <si>
    <t>Máster U. en Seguridad y Salud Laboral</t>
  </si>
  <si>
    <t>Máster U. Investigación Enseñanza y Aprendizaje de las CC. Experimentales, Sociales y Matemáticas</t>
  </si>
  <si>
    <t>A. Sexo</t>
  </si>
  <si>
    <t>C. Rama</t>
  </si>
  <si>
    <t>D. Centro</t>
  </si>
  <si>
    <t>B. Titulación</t>
  </si>
  <si>
    <t>E. Campus</t>
  </si>
  <si>
    <t>Entrevistas</t>
  </si>
  <si>
    <t>[6,9 - 7]</t>
  </si>
  <si>
    <t>[6,7 - 7]</t>
  </si>
  <si>
    <t>[6,7 - 6,9]</t>
  </si>
  <si>
    <t>[5,6 - 6,1]</t>
  </si>
  <si>
    <t>[6,6 - 6,7]</t>
  </si>
  <si>
    <t>[50,6 - 59,8]</t>
  </si>
  <si>
    <t>[4,3 - 4,6]</t>
  </si>
  <si>
    <t>[8,9 - 9,2]</t>
  </si>
  <si>
    <t>[5,8 - 6,4]</t>
  </si>
  <si>
    <t>[0,5 - 3,6]</t>
  </si>
  <si>
    <t>[0 - 0]</t>
  </si>
  <si>
    <t>[4,5 - 10]</t>
  </si>
  <si>
    <t>[3,9 - 6,9]</t>
  </si>
  <si>
    <t>[48,3 - 53,3]</t>
  </si>
  <si>
    <t>[46,7 - 51,7]</t>
  </si>
  <si>
    <t>[4,1 - 6,3]</t>
  </si>
  <si>
    <t>[30,1 - 46,8]</t>
  </si>
  <si>
    <t>[25,6 - 39]</t>
  </si>
  <si>
    <t>[7,2 - 15]</t>
  </si>
  <si>
    <t>[0,6 - 2,3]</t>
  </si>
  <si>
    <t>[73 - 80,8]</t>
  </si>
  <si>
    <t>[19,2 - 27]</t>
  </si>
  <si>
    <t>NS/NC</t>
  </si>
  <si>
    <t>[75 - 90,5]</t>
  </si>
  <si>
    <t>[9,5 - 25]</t>
  </si>
  <si>
    <t>[100 - 100]</t>
  </si>
  <si>
    <t>[54,7 - 100]</t>
  </si>
  <si>
    <t>[59 - 100]</t>
  </si>
  <si>
    <t>[79,2 - 94,1]</t>
  </si>
  <si>
    <t>[0 - 7,3]</t>
  </si>
  <si>
    <t>[1,2 - 12,1]</t>
  </si>
  <si>
    <t>[14,3 - 65,7]</t>
  </si>
  <si>
    <t>[15,1 - 23,7]</t>
  </si>
  <si>
    <t>P3. ¿Qué harías si pudieras empezar de nuevo, viendo cómo te ha ido laboralmente con esta titulación? (%)</t>
  </si>
  <si>
    <t>P4. ¿Realizaste prácticas externas durante tus estudios? (%)</t>
  </si>
  <si>
    <t>P10. Aparte de los estudios que terminaste, ¿iniciaste otros estudios universitarios? (%)</t>
  </si>
  <si>
    <t>P11. ¿Cuáles? (%)</t>
  </si>
  <si>
    <t>P12. En el momento de matricularte en este estudio, ¿estabas trabajando? (%)</t>
  </si>
  <si>
    <t>P12.1. ¿Por qué iniciaste estos estudios? (%)</t>
  </si>
  <si>
    <t>P13. Durante los estudios universitarios, ¿tuviste alguna experiencia laboral? (%)</t>
  </si>
  <si>
    <t>P14. ¿Qué tipo de empleo tenías? (%)</t>
  </si>
  <si>
    <t>P15. Después de finalizar los estudios, ¿has trabajado alguna vez? (%)</t>
  </si>
  <si>
    <t>P15.1. ¿Has buscado trabajo? (%)</t>
  </si>
  <si>
    <t>P15.1.1. ¿Por qué? (Se permite respuesta múltiple) (%)</t>
  </si>
  <si>
    <t>P16. Aproximadamente, ¿cuántos meses pasaron desde que terminaste de estudiar y conseguiste ese trabajo? (%)</t>
  </si>
  <si>
    <t>[81,7 - 89,2]</t>
  </si>
  <si>
    <t>[1 - 4,4]</t>
  </si>
  <si>
    <t>[78,3 - 85,8]</t>
  </si>
  <si>
    <t>[0,4 - 3]</t>
  </si>
  <si>
    <t>P17. ¿Trabajabas en Extremadura, otra Comunidad o fuera de España? (%)</t>
  </si>
  <si>
    <t>[0 - 1,9]</t>
  </si>
  <si>
    <t>[1 - 4,1]</t>
  </si>
  <si>
    <t>[0 - 1]</t>
  </si>
  <si>
    <t>P18. ¿Creaste tu propia empresa o trabajaste para otros? (%)</t>
  </si>
  <si>
    <t>P19. ¿Y cómo encontraste el trabajo? (%)</t>
  </si>
  <si>
    <t>[2 - 3,1]</t>
  </si>
  <si>
    <t>[1,2 - 2]</t>
  </si>
  <si>
    <t>[7 - 13,4]</t>
  </si>
  <si>
    <t>[13,5 - 21,7]</t>
  </si>
  <si>
    <t>[7,8 - 14,5]</t>
  </si>
  <si>
    <t>[0,4 - 3,3]</t>
  </si>
  <si>
    <t>[0 - 1,8]</t>
  </si>
  <si>
    <t>[9,3 - 15,9]</t>
  </si>
  <si>
    <t>[3,2 - 7,7]</t>
  </si>
  <si>
    <t>[3,4 - 8,3]</t>
  </si>
  <si>
    <t>[4,4 - 9,7]</t>
  </si>
  <si>
    <t>[9,7 - 16,8]</t>
  </si>
  <si>
    <t>[6,1 - 8,6]</t>
  </si>
  <si>
    <t>[1,2 - 2,9]</t>
  </si>
  <si>
    <t>[1,4 - 3,2]</t>
  </si>
  <si>
    <t>[6,6 - 9,9]</t>
  </si>
  <si>
    <t>[96,7 - 99,6]</t>
  </si>
  <si>
    <t>[0,5 - 3,1]</t>
  </si>
  <si>
    <t>P20. ¿Estabas dado de alta como autónomo o pertenecías a la plantilla de la empresa? (%)</t>
  </si>
  <si>
    <t>[1,1 - 4,4]</t>
  </si>
  <si>
    <t>[1,7 - 3,6]</t>
  </si>
  <si>
    <t>P21. ¿Qué tipo de contrato tenías? (%)</t>
  </si>
  <si>
    <t>P22. ¿Cuál era la duración del contrato? (%)</t>
  </si>
  <si>
    <t>P23. ¿Trabajabas en la empresa pública? (%)</t>
  </si>
  <si>
    <t>[7,2 - 7,5]</t>
  </si>
  <si>
    <t>[7,5 - 7,8]</t>
  </si>
  <si>
    <t>[7,3 - 7,5]</t>
  </si>
  <si>
    <t>[6,8 - 7]</t>
  </si>
  <si>
    <t>[7 - 7,3]</t>
  </si>
  <si>
    <t>[6,6 - 6,9]</t>
  </si>
  <si>
    <t>[5,7 - 6,1]</t>
  </si>
  <si>
    <t>[6,5 - 6,8]</t>
  </si>
  <si>
    <t>[6,7 - 7,1]</t>
  </si>
  <si>
    <t>[5,9 - 6,1]</t>
  </si>
  <si>
    <t>[6,3 - 6,6]</t>
  </si>
  <si>
    <t>[6,1 - 6,4]</t>
  </si>
  <si>
    <t>[5,7 - 6]</t>
  </si>
  <si>
    <t>[5,3 - 5,5]</t>
  </si>
  <si>
    <t>[6,2 - 6,4]</t>
  </si>
  <si>
    <t>[6 - 6,1]</t>
  </si>
  <si>
    <t>[7 - 7,4]</t>
  </si>
  <si>
    <t>[43,6 - 52,3]</t>
  </si>
  <si>
    <t>[55,4 - 64,8]</t>
  </si>
  <si>
    <t>[43,5 - 47,5]</t>
  </si>
  <si>
    <t>[39,2 - 44,2]</t>
  </si>
  <si>
    <t>[46,7 - 49,7]</t>
  </si>
  <si>
    <t>[7,7 - 13,3]</t>
  </si>
  <si>
    <t>[10,5 - 16,5]</t>
  </si>
  <si>
    <t>[12,9 - 20]</t>
  </si>
  <si>
    <t>[11,5 - 14,2]</t>
  </si>
  <si>
    <t>[11,9 - 15,4]</t>
  </si>
  <si>
    <t>[12,5 - 14,7]</t>
  </si>
  <si>
    <t>[2,9 - 6,9]</t>
  </si>
  <si>
    <t>[2,3 - 5,8]</t>
  </si>
  <si>
    <t>[2,9 - 4,4]</t>
  </si>
  <si>
    <t>[1,6 - 3,2]</t>
  </si>
  <si>
    <t>[2,8 - 3,9]</t>
  </si>
  <si>
    <t>[25,2 - 33,6]</t>
  </si>
  <si>
    <t>[30,3 - 38,6]</t>
  </si>
  <si>
    <t>[16,7 - 24,5]</t>
  </si>
  <si>
    <t>[36 - 39,9]</t>
  </si>
  <si>
    <t>[39,8 - 44,8]</t>
  </si>
  <si>
    <t>[33,4 - 36,2]</t>
  </si>
  <si>
    <t>[27,2 - 35,8]</t>
  </si>
  <si>
    <t>[40 - 48,6]</t>
  </si>
  <si>
    <t>[56,1 - 65,4]</t>
  </si>
  <si>
    <t>[73,8 - 77,2]</t>
  </si>
  <si>
    <t>[31,8 - 36,5]</t>
  </si>
  <si>
    <t>[60,7 - 63,5]</t>
  </si>
  <si>
    <t>[64,2 - 72,8]</t>
  </si>
  <si>
    <t>[51,4 - 60]</t>
  </si>
  <si>
    <t>[34,6 - 43,9]</t>
  </si>
  <si>
    <t>[22,8 - 26,2]</t>
  </si>
  <si>
    <t>[63,5 - 68,2]</t>
  </si>
  <si>
    <t>[36,5 - 39,3]</t>
  </si>
  <si>
    <t>[6,3 - 7,1]</t>
  </si>
  <si>
    <t>[7,6 - 8,1]</t>
  </si>
  <si>
    <t>[8 - 8,4]</t>
  </si>
  <si>
    <t>[8 - 8,2]</t>
  </si>
  <si>
    <t>[7,9 - 8,1]</t>
  </si>
  <si>
    <t>[2,2 - 3,3]</t>
  </si>
  <si>
    <t>[4,1 - 5]</t>
  </si>
  <si>
    <t>[5,5 - 6,3]</t>
  </si>
  <si>
    <t>[3,8 - 4,1]</t>
  </si>
  <si>
    <t>[4,9 - 5,5]</t>
  </si>
  <si>
    <t>[13,5 - 20,6]</t>
  </si>
  <si>
    <t>[11,8 - 18,1]</t>
  </si>
  <si>
    <t>[6,2 - 11,7]</t>
  </si>
  <si>
    <t>[9,1 - 11,6]</t>
  </si>
  <si>
    <t>[17,8 - 21,8]</t>
  </si>
  <si>
    <t>[11,3 - 13,2]</t>
  </si>
  <si>
    <t>[79,4 - 86,5]</t>
  </si>
  <si>
    <t>[81,9 - 88,2]</t>
  </si>
  <si>
    <t>[88,3 - 93,8]</t>
  </si>
  <si>
    <t>[88,4 - 90,9]</t>
  </si>
  <si>
    <t>[78,2 - 82,2]</t>
  </si>
  <si>
    <t>[86,8 - 88,7]</t>
  </si>
  <si>
    <t>[8,8 - 9,4]</t>
  </si>
  <si>
    <t>[8,7 - 9,2]</t>
  </si>
  <si>
    <t>[8,2 - 9,2]</t>
  </si>
  <si>
    <t>[8,8 - 9,1]</t>
  </si>
  <si>
    <t>[5,6 - 7,2]</t>
  </si>
  <si>
    <t>[4,5 - 6,3]</t>
  </si>
  <si>
    <t>[5,4 - 7,3]</t>
  </si>
  <si>
    <t>[5,6 - 6,4]</t>
  </si>
  <si>
    <t>[5,8 - 6,6]</t>
  </si>
  <si>
    <t>[60,7 - 69]</t>
  </si>
  <si>
    <t>[43,5 - 53,1]</t>
  </si>
  <si>
    <t>[53,2 - 57,2]</t>
  </si>
  <si>
    <t>[54,5 - 59,4]</t>
  </si>
  <si>
    <t>[53,6 - 56,6]</t>
  </si>
  <si>
    <t>[31 - 39,3]</t>
  </si>
  <si>
    <t>[46,9 - 56,5]</t>
  </si>
  <si>
    <t>[42,8 - 46,8]</t>
  </si>
  <si>
    <t>[40,6 - 45,5]</t>
  </si>
  <si>
    <t>[43,4 - 46,4]</t>
  </si>
  <si>
    <t>[1,9 - 6,3]</t>
  </si>
  <si>
    <t>[10,8 - 18,3]</t>
  </si>
  <si>
    <t>[13,6 - 24,4]</t>
  </si>
  <si>
    <t>[2,9 - 5]</t>
  </si>
  <si>
    <t>[6,2 - 8,5]</t>
  </si>
  <si>
    <t>[65,3 - 75,5]</t>
  </si>
  <si>
    <t>[58,4 - 68,6]</t>
  </si>
  <si>
    <t>[36,9 - 50,5]</t>
  </si>
  <si>
    <t>[42 - 47,4]</t>
  </si>
  <si>
    <t>[39,9 - 46,4]</t>
  </si>
  <si>
    <t>[44,5 - 48,5]</t>
  </si>
  <si>
    <t>[18,7 - 28,2]</t>
  </si>
  <si>
    <t>[17,5 - 26,3]</t>
  </si>
  <si>
    <t>[21,3 - 33,6]</t>
  </si>
  <si>
    <t>[45 - 50,5]</t>
  </si>
  <si>
    <t>[45,6 - 52,2]</t>
  </si>
  <si>
    <t>[40 - 43,8]</t>
  </si>
  <si>
    <t>[5,8 - 13,9]</t>
  </si>
  <si>
    <t>[2,6 - 4,7]</t>
  </si>
  <si>
    <t>[1,5 - 3,6]</t>
  </si>
  <si>
    <t>[3,3 - 5,1]</t>
  </si>
  <si>
    <t>[3,5 - 11,6]</t>
  </si>
  <si>
    <t>[20,5 - 35,9]</t>
  </si>
  <si>
    <t>[22 - 34,9]</t>
  </si>
  <si>
    <t>[24,7 - 31,5]</t>
  </si>
  <si>
    <t>[30,4 - 40,2]</t>
  </si>
  <si>
    <t>[25,6 - 30,8]</t>
  </si>
  <si>
    <t>[34 - 49]</t>
  </si>
  <si>
    <t>[27 - 40,6]</t>
  </si>
  <si>
    <t>[37,5 - 44,9]</t>
  </si>
  <si>
    <t>[26,8 - 36,3]</t>
  </si>
  <si>
    <t>[35 - 40,5]</t>
  </si>
  <si>
    <t>[18,2 - 33,1]</t>
  </si>
  <si>
    <t>[22,9 - 29,5]</t>
  </si>
  <si>
    <t>[20,4 - 29,2]</t>
  </si>
  <si>
    <t>[25,8 - 31,1]</t>
  </si>
  <si>
    <t>[5 - 13,9]</t>
  </si>
  <si>
    <t>[3,1 - 12,3]</t>
  </si>
  <si>
    <t>[2,1 - 8,6]</t>
  </si>
  <si>
    <t>[2,9 - 6]</t>
  </si>
  <si>
    <t>[5,4 - 11,1]</t>
  </si>
  <si>
    <t>[32,6 - 41,5]</t>
  </si>
  <si>
    <t>[23,4 - 31,4]</t>
  </si>
  <si>
    <t>[40,3 - 49,8]</t>
  </si>
  <si>
    <t>[27,3 - 31]</t>
  </si>
  <si>
    <t>[22,2 - 26,5]</t>
  </si>
  <si>
    <t>[30,2 - 33,1]</t>
  </si>
  <si>
    <t>[58,5 - 67,4]</t>
  </si>
  <si>
    <t>[68,6 - 76,6]</t>
  </si>
  <si>
    <t>[50,2 - 59,7]</t>
  </si>
  <si>
    <t>[69 - 72,7]</t>
  </si>
  <si>
    <t>[73,5 - 77,8]</t>
  </si>
  <si>
    <t>[66,9 - 69,8]</t>
  </si>
  <si>
    <t>[47,1 - 56,4]</t>
  </si>
  <si>
    <t>[44,3 - 53]</t>
  </si>
  <si>
    <t>[37,8 - 47,2]</t>
  </si>
  <si>
    <t>[44,3 - 48,3]</t>
  </si>
  <si>
    <t>[44,9 - 47,9]</t>
  </si>
  <si>
    <t>[43,6 - 52,9]</t>
  </si>
  <si>
    <t>[47 - 55,7]</t>
  </si>
  <si>
    <t>[52,8 - 62,2]</t>
  </si>
  <si>
    <t>[51,7 - 55,7]</t>
  </si>
  <si>
    <t>[52,1 - 55,1]</t>
  </si>
  <si>
    <t>[3,5 - 10]</t>
  </si>
  <si>
    <t>[3,4 - 11,1]</t>
  </si>
  <si>
    <t>[3,6 - 6,1]</t>
  </si>
  <si>
    <t>[7,8 - 12,1]</t>
  </si>
  <si>
    <t>[5,5 - 7,7]</t>
  </si>
  <si>
    <t>[3,6 - 6,7]</t>
  </si>
  <si>
    <t>[1,7 - 2,8]</t>
  </si>
  <si>
    <t>[11,5 - 21]</t>
  </si>
  <si>
    <t>[9,6 - 13,3]</t>
  </si>
  <si>
    <t>[13,3 - 18,5]</t>
  </si>
  <si>
    <t>[10,5 - 13,2]</t>
  </si>
  <si>
    <t>[71,6 - 82,4]</t>
  </si>
  <si>
    <t>[66,7 - 77,7]</t>
  </si>
  <si>
    <t>[78,5 - 89,3]</t>
  </si>
  <si>
    <t>[76,4 - 81,2]</t>
  </si>
  <si>
    <t>[64,2 - 70,9]</t>
  </si>
  <si>
    <t>[75,4 - 79]</t>
  </si>
  <si>
    <t>[0 - 3,5]</t>
  </si>
  <si>
    <t>[1,8 - 3,8]</t>
  </si>
  <si>
    <t>[1,4 - 2,7]</t>
  </si>
  <si>
    <t>[76,2 - 83,2]</t>
  </si>
  <si>
    <t>[86,9 - 92,7]</t>
  </si>
  <si>
    <t>[70,9 - 74,5]</t>
  </si>
  <si>
    <t>[75,8 - 78,2]</t>
  </si>
  <si>
    <t>[16,8 - 23,8]</t>
  </si>
  <si>
    <t>[7,3 - 13,1]</t>
  </si>
  <si>
    <t>[25,5 - 29,1]</t>
  </si>
  <si>
    <t>[21,8 - 24,2]</t>
  </si>
  <si>
    <t>[67,5 - 84,1]</t>
  </si>
  <si>
    <t>[60 - 86,7]</t>
  </si>
  <si>
    <t>[74,7 - 81,1]</t>
  </si>
  <si>
    <t>[73,2 - 81,7]</t>
  </si>
  <si>
    <t>[75 - 80,1]</t>
  </si>
  <si>
    <t>[15,9 - 32,5]</t>
  </si>
  <si>
    <t>[13,3 - 40]</t>
  </si>
  <si>
    <t>[18,9 - 25,3]</t>
  </si>
  <si>
    <t>[18,3 - 26,8]</t>
  </si>
  <si>
    <t>[19,9 - 25]</t>
  </si>
  <si>
    <t>[41,8 - 83,2]</t>
  </si>
  <si>
    <t>[0 - 69,6]</t>
  </si>
  <si>
    <t>[40,3 - 57]</t>
  </si>
  <si>
    <t>[32,9 - 46,3]</t>
  </si>
  <si>
    <t>[16,8 - 58,2]</t>
  </si>
  <si>
    <t>[52,6 - 69]</t>
  </si>
  <si>
    <t>[61,2 - 73,7]</t>
  </si>
  <si>
    <t>[0 - 1,4]</t>
  </si>
  <si>
    <t>[0 - 5,4]</t>
  </si>
  <si>
    <t>[0 - 3,4]</t>
  </si>
  <si>
    <t>[0,8 - 7,4]</t>
  </si>
  <si>
    <t>[1,5 - 6,1]</t>
  </si>
  <si>
    <t>[43,6 - 54,5]</t>
  </si>
  <si>
    <t>[47,1 - 57,4]</t>
  </si>
  <si>
    <t>[44 - 54,4]</t>
  </si>
  <si>
    <t>[44,2 - 49,1]</t>
  </si>
  <si>
    <t>[45,3 - 51,2]</t>
  </si>
  <si>
    <t>[46 - 49,7]</t>
  </si>
  <si>
    <t>[16 - 24,7]</t>
  </si>
  <si>
    <t>[11,4 - 18,7]</t>
  </si>
  <si>
    <t>[17,5 - 26,1]</t>
  </si>
  <si>
    <t>[15,3 - 19]</t>
  </si>
  <si>
    <t>[17,6 - 22,3]</t>
  </si>
  <si>
    <t>[17,3 - 20,2]</t>
  </si>
  <si>
    <t>[14,6 - 22,6]</t>
  </si>
  <si>
    <t>[14,2 - 22,3]</t>
  </si>
  <si>
    <t>[16,1 - 19,8]</t>
  </si>
  <si>
    <t>[14,8 - 19,2]</t>
  </si>
  <si>
    <t>[16,5 - 19,3]</t>
  </si>
  <si>
    <t>[7,7 - 14,5]</t>
  </si>
  <si>
    <t>[10,6 - 17,8]</t>
  </si>
  <si>
    <t>[7,5 - 13,9]</t>
  </si>
  <si>
    <t>[16,4 - 20,2]</t>
  </si>
  <si>
    <t>[12,7 - 16,9]</t>
  </si>
  <si>
    <t>[14,2 - 16,8]</t>
  </si>
  <si>
    <t>[59,8 - 69,4]</t>
  </si>
  <si>
    <t>[88,2 - 91,1]</t>
  </si>
  <si>
    <t>[73,8 - 78,7]</t>
  </si>
  <si>
    <t>[79,7 - 82,5]</t>
  </si>
  <si>
    <t>[9,2 - 16,2]</t>
  </si>
  <si>
    <t>[11,9 - 18,9]</t>
  </si>
  <si>
    <t>[29,1 - 38,6]</t>
  </si>
  <si>
    <t>[7,5 - 10,2]</t>
  </si>
  <si>
    <t>[18,1 - 22,8]</t>
  </si>
  <si>
    <t>[15,6 - 18,3]</t>
  </si>
  <si>
    <t>[0,4 - 3,2]</t>
  </si>
  <si>
    <t>[0,3 - 2,8]</t>
  </si>
  <si>
    <t>[1 - 2,1]</t>
  </si>
  <si>
    <t>[2,3 - 4,4]</t>
  </si>
  <si>
    <t>[1,5 - 2,4]</t>
  </si>
  <si>
    <t>[3 - 7,2]</t>
  </si>
  <si>
    <t>[5,6 - 11,2]</t>
  </si>
  <si>
    <t>[3,1 - 5]</t>
  </si>
  <si>
    <t>[4,2 - 6,8]</t>
  </si>
  <si>
    <t>[4,4 - 6]</t>
  </si>
  <si>
    <t>[91,8 - 96,3]</t>
  </si>
  <si>
    <t>[88,8 - 94,4]</t>
  </si>
  <si>
    <t>[94,4 - 96,4]</t>
  </si>
  <si>
    <t>[91,8 - 94,7]</t>
  </si>
  <si>
    <t>[93,4 - 95,1]</t>
  </si>
  <si>
    <t>[0 - 1,7]</t>
  </si>
  <si>
    <t>[0,2 - 0,9]</t>
  </si>
  <si>
    <t>[0,6 - 1,8]</t>
  </si>
  <si>
    <t>[0,3 - 0,8]</t>
  </si>
  <si>
    <t>[2,4 - 6,9]</t>
  </si>
  <si>
    <t>[6,2 - 11,9]</t>
  </si>
  <si>
    <t>[4 - 6,1]</t>
  </si>
  <si>
    <t>[5,4 - 8,5]</t>
  </si>
  <si>
    <t>[4,9 - 6,5]</t>
  </si>
  <si>
    <t>[0,6 - 3,6]</t>
  </si>
  <si>
    <t>[1,7 - 3,2]</t>
  </si>
  <si>
    <t>[1,6 - 3,5]</t>
  </si>
  <si>
    <t>[17,8 - 26,7]</t>
  </si>
  <si>
    <t>[21,8 - 30,5]</t>
  </si>
  <si>
    <t>[19,6 - 28,6]</t>
  </si>
  <si>
    <t>[25,7 - 30,1]</t>
  </si>
  <si>
    <t>[31 - 36,7]</t>
  </si>
  <si>
    <t>[26,2 - 29,4]</t>
  </si>
  <si>
    <t>[1,1 - 4,7]</t>
  </si>
  <si>
    <t>[3,5 - 5,5]</t>
  </si>
  <si>
    <t>[4,3 - 7,1]</t>
  </si>
  <si>
    <t>[3,6 - 5]</t>
  </si>
  <si>
    <t>[6,2 - 12,3]</t>
  </si>
  <si>
    <t>[7,9 - 14,5]</t>
  </si>
  <si>
    <t>[6,6 - 9,3]</t>
  </si>
  <si>
    <t>[15,5 - 20,1]</t>
  </si>
  <si>
    <t>[9,4 - 11,6]</t>
  </si>
  <si>
    <t>[15,2 - 23,7]</t>
  </si>
  <si>
    <t>[13,4 - 20,9]</t>
  </si>
  <si>
    <t>[15,3 - 23,7]</t>
  </si>
  <si>
    <t>[19,9 - 23,9]</t>
  </si>
  <si>
    <t>[12,6 - 16,9]</t>
  </si>
  <si>
    <t>[18,4 - 21,3]</t>
  </si>
  <si>
    <t>[0,9 - 4,1]</t>
  </si>
  <si>
    <t>[3,9 - 8,7]</t>
  </si>
  <si>
    <t>[0,1 - 2,4]</t>
  </si>
  <si>
    <t>[0,5 - 1,5]</t>
  </si>
  <si>
    <t>[7,2 - 13,6]</t>
  </si>
  <si>
    <t>[7,1 - 9,8]</t>
  </si>
  <si>
    <t>[2,5 - 4,7]</t>
  </si>
  <si>
    <t>[6,9 - 9]</t>
  </si>
  <si>
    <t>[12,7 - 20,6]</t>
  </si>
  <si>
    <t>[9 - 12]</t>
  </si>
  <si>
    <t>[8,7 - 11]</t>
  </si>
  <si>
    <t>[6,1 - 9,4]</t>
  </si>
  <si>
    <t>[6,8 - 8,7]</t>
  </si>
  <si>
    <t>[1,8 - 3,3]</t>
  </si>
  <si>
    <t>[0,4 - 1,7]</t>
  </si>
  <si>
    <t>[1,5 - 2,5]</t>
  </si>
  <si>
    <t>[98,2 - 100]</t>
  </si>
  <si>
    <t>[96,4 - 99,4]</t>
  </si>
  <si>
    <t>[96,7 - 98,2]</t>
  </si>
  <si>
    <t>[98,3 - 99,6]</t>
  </si>
  <si>
    <t>[97,5 - 98,5]</t>
  </si>
  <si>
    <t>[11,9 - 19,8]</t>
  </si>
  <si>
    <t>[8,5 - 15,4]</t>
  </si>
  <si>
    <t>[5,7 - 8,2]</t>
  </si>
  <si>
    <t>[1,2 - 3]</t>
  </si>
  <si>
    <t>[6,5 - 8,6]</t>
  </si>
  <si>
    <t>[69,1 - 78,6]</t>
  </si>
  <si>
    <t>[67,3 - 76,3]</t>
  </si>
  <si>
    <t>[66,5 - 76,2]</t>
  </si>
  <si>
    <t>[81,8 - 85,5]</t>
  </si>
  <si>
    <t>[83,3 - 87,6]</t>
  </si>
  <si>
    <t>[78,8 - 81,8]</t>
  </si>
  <si>
    <t>[5,4 - 11,4]</t>
  </si>
  <si>
    <t>[16,8 - 25]</t>
  </si>
  <si>
    <t>[8,1 - 14,9]</t>
  </si>
  <si>
    <t>[6,5 - 9,9]</t>
  </si>
  <si>
    <t>[2,8 - 7,5]</t>
  </si>
  <si>
    <t>[3,2 - 5,2]</t>
  </si>
  <si>
    <t>[3 - 5,5]</t>
  </si>
  <si>
    <t>[3,5 - 5]</t>
  </si>
  <si>
    <t>[7,9 - 14,4]</t>
  </si>
  <si>
    <t>[17,6 - 26,5]</t>
  </si>
  <si>
    <t>[16,2 - 20]</t>
  </si>
  <si>
    <t>[14,9 - 19,5]</t>
  </si>
  <si>
    <t>[17 - 20]</t>
  </si>
  <si>
    <t>[78,3 - 86,5]</t>
  </si>
  <si>
    <t>[85,6 - 92,1]</t>
  </si>
  <si>
    <t>[73,5 - 82,4]</t>
  </si>
  <si>
    <t>[80 - 83,8]</t>
  </si>
  <si>
    <t>[80,5 - 85,1]</t>
  </si>
  <si>
    <t>[80 - 83]</t>
  </si>
  <si>
    <t>[41,9 - 52,5]</t>
  </si>
  <si>
    <t>[40,1 - 50]</t>
  </si>
  <si>
    <t>[31,2 - 41,5]</t>
  </si>
  <si>
    <t>[31,9 - 36,6]</t>
  </si>
  <si>
    <t>[19,9 - 24,9]</t>
  </si>
  <si>
    <t>[32 - 35,5]</t>
  </si>
  <si>
    <t>[47,5 - 58,1]</t>
  </si>
  <si>
    <t>[50 - 59,9]</t>
  </si>
  <si>
    <t>[58,5 - 68,8]</t>
  </si>
  <si>
    <t>[63,4 - 68,1]</t>
  </si>
  <si>
    <t>[75,1 - 80,1]</t>
  </si>
  <si>
    <t>[64,5 - 68]</t>
  </si>
  <si>
    <t>[2,3 - 6,3]</t>
  </si>
  <si>
    <t>[4,1 - 6,2]</t>
  </si>
  <si>
    <t>[2,7 - 3,9]</t>
  </si>
  <si>
    <t>[4,3 - 6,4]</t>
  </si>
  <si>
    <t>[0 - 0,5]</t>
  </si>
  <si>
    <t>[2,4 - 3,5]</t>
  </si>
  <si>
    <t>[3,7 - 8,4]</t>
  </si>
  <si>
    <t>[1,1 - 2,3]</t>
  </si>
  <si>
    <t>[7,1 - 10,4]</t>
  </si>
  <si>
    <t>[2,5 - 3,6]</t>
  </si>
  <si>
    <t>[5,5 - 8,5]</t>
  </si>
  <si>
    <t>[0,3 - 1,1]</t>
  </si>
  <si>
    <t>[6 - 9,1]</t>
  </si>
  <si>
    <t>[1,4 - 2,1]</t>
  </si>
  <si>
    <t>[1,7 - 5,6]</t>
  </si>
  <si>
    <t>[5,1 - 10,4]</t>
  </si>
  <si>
    <t>[0,5 - 3,3]</t>
  </si>
  <si>
    <t>[9,9 - 12,9]</t>
  </si>
  <si>
    <t>[7,2 - 9]</t>
  </si>
  <si>
    <t>[3,1 - 7,9]</t>
  </si>
  <si>
    <t>[5,8 - 11,4]</t>
  </si>
  <si>
    <t>[64,8 - 74,1]</t>
  </si>
  <si>
    <t>[0,4 - 1,5]</t>
  </si>
  <si>
    <t>[16,4 - 18,6]</t>
  </si>
  <si>
    <t>[25,2 - 34,8]</t>
  </si>
  <si>
    <t>[8,1 - 14,3]</t>
  </si>
  <si>
    <t>[16,7 - 20,4]</t>
  </si>
  <si>
    <t>[3,8 - 6,4]</t>
  </si>
  <si>
    <t>[11,5 - 13,6]</t>
  </si>
  <si>
    <t>[3,8 - 8,9]</t>
  </si>
  <si>
    <t>[16,7 - 24,7]</t>
  </si>
  <si>
    <t>[4 - 9]</t>
  </si>
  <si>
    <t>[0,7 - 1,7]</t>
  </si>
  <si>
    <t>[3,4 - 4,8]</t>
  </si>
  <si>
    <t>[1,6 - 3]</t>
  </si>
  <si>
    <t>[2,3 - 3,2]</t>
  </si>
  <si>
    <t>[1,6 - 5,3]</t>
  </si>
  <si>
    <t>[0 - 0,4]</t>
  </si>
  <si>
    <t>[3 - 5,3]</t>
  </si>
  <si>
    <t>[0,8 - 1,3]</t>
  </si>
  <si>
    <t>[3 - 7,4]</t>
  </si>
  <si>
    <t>[1 - 4,3]</t>
  </si>
  <si>
    <t>[9,8 - 12,8]</t>
  </si>
  <si>
    <t>[3,2 - 5,6]</t>
  </si>
  <si>
    <t>[6,8 - 8,6]</t>
  </si>
  <si>
    <t>[0,6 - 1,9]</t>
  </si>
  <si>
    <t>[0,1 - 0,9]</t>
  </si>
  <si>
    <t>[0 - 0,3]</t>
  </si>
  <si>
    <t>[4,9 - 7,7]</t>
  </si>
  <si>
    <t>[1,1 - 1,6]</t>
  </si>
  <si>
    <t>[15,8 - 24,2]</t>
  </si>
  <si>
    <t>[2,8 - 7,2]</t>
  </si>
  <si>
    <t>[15,5 - 19,1]</t>
  </si>
  <si>
    <t>[11,2 - 13,4]</t>
  </si>
  <si>
    <t>[13,3 - 21,3]</t>
  </si>
  <si>
    <t>[15,1 - 22,8]</t>
  </si>
  <si>
    <t>[7,2 - 13,4]</t>
  </si>
  <si>
    <t>[16,9 - 20,6]</t>
  </si>
  <si>
    <t>[21,8 - 26,8]</t>
  </si>
  <si>
    <t>[16,5 - 19]</t>
  </si>
  <si>
    <t>[27,1 - 39,6]</t>
  </si>
  <si>
    <t>[16,2 - 26,6]</t>
  </si>
  <si>
    <t>[21,1 - 31]</t>
  </si>
  <si>
    <t>[38,7 - 44,3]</t>
  </si>
  <si>
    <t>[19,3 - 25,2]</t>
  </si>
  <si>
    <t>[31,5 - 35,4]</t>
  </si>
  <si>
    <t>[16 - 27]</t>
  </si>
  <si>
    <t>[18,1 - 28,8]</t>
  </si>
  <si>
    <t>[13,2 - 21,8]</t>
  </si>
  <si>
    <t>[24,4 - 29,4]</t>
  </si>
  <si>
    <t>[21,5 - 27,7]</t>
  </si>
  <si>
    <t>[22,2 - 25,7]</t>
  </si>
  <si>
    <t>[22 - 33,9]</t>
  </si>
  <si>
    <t>[33,6 - 46]</t>
  </si>
  <si>
    <t>[21,5 - 31,4]</t>
  </si>
  <si>
    <t>[13,5 - 17,7]</t>
  </si>
  <si>
    <t>[24,5 - 31]</t>
  </si>
  <si>
    <t>[20,1 - 23,5]</t>
  </si>
  <si>
    <t>[4 - 11]</t>
  </si>
  <si>
    <t>[3,1 - 9,1]</t>
  </si>
  <si>
    <t>[12,4 - 20,8]</t>
  </si>
  <si>
    <t>[8 - 11,3]</t>
  </si>
  <si>
    <t>[12,5 - 17,6]</t>
  </si>
  <si>
    <t>[10,5 - 13,3]</t>
  </si>
  <si>
    <t>[0,2 - 4,1]</t>
  </si>
  <si>
    <t>[3,2 - 8,5]</t>
  </si>
  <si>
    <t>[2,5 - 4,6]</t>
  </si>
  <si>
    <t>[4,6 - 8,1]</t>
  </si>
  <si>
    <t>[3,7 - 5,5]</t>
  </si>
  <si>
    <t>[3,2 - 9,7]</t>
  </si>
  <si>
    <t>[0,9 - 5,2]</t>
  </si>
  <si>
    <t>[2,5 - 7,4]</t>
  </si>
  <si>
    <t>[0,9 - 2,3]</t>
  </si>
  <si>
    <t>[2,4 - 5,1]</t>
  </si>
  <si>
    <t>[2,3 - 3,7]</t>
  </si>
  <si>
    <t>[0 - 2,4]</t>
  </si>
  <si>
    <t>[0,3 - 3,3]</t>
  </si>
  <si>
    <t>[0,5 - 1,7]</t>
  </si>
  <si>
    <t>[0 - 0,7]</t>
  </si>
  <si>
    <t>[0,6 - 1,5]</t>
  </si>
  <si>
    <t>[0 - 2]</t>
  </si>
  <si>
    <t>600€ o menos</t>
  </si>
  <si>
    <t>Entre 601€ y 900€</t>
  </si>
  <si>
    <t>Entre 901€ y 1.200€</t>
  </si>
  <si>
    <t>Entre 1.201€ y 1.500€</t>
  </si>
  <si>
    <t>Entre 1.501€ y 1.800€</t>
  </si>
  <si>
    <t>Entre 1.801€ y 2.400€</t>
  </si>
  <si>
    <t>Entre 2.401€ y 3.000€</t>
  </si>
  <si>
    <t>Más de 3.000€</t>
  </si>
  <si>
    <t>P24. ¿De qué sector era la empresa? (%)</t>
  </si>
  <si>
    <t>P25. ¿Me podrías decir cuál era tu sueldo neto mensual? (%)</t>
  </si>
  <si>
    <t>[4 - 4,8]</t>
  </si>
  <si>
    <t>[5,3 - 6,1]</t>
  </si>
  <si>
    <t>[7,1 - 7,8]</t>
  </si>
  <si>
    <t>[4,7 - 5,1]</t>
  </si>
  <si>
    <t>[5,5 - 5,8]</t>
  </si>
  <si>
    <t>P26. De 0 a 10, ¿qué relación existía entre ese empleo y tu titulación universitaria? (%)</t>
  </si>
  <si>
    <t>[48,5 - 57,8]</t>
  </si>
  <si>
    <t>[52,8 - 61,3]</t>
  </si>
  <si>
    <t>[67,5 - 76]</t>
  </si>
  <si>
    <t>[46,8 - 50,8]</t>
  </si>
  <si>
    <t>[55,6 - 60,5]</t>
  </si>
  <si>
    <t>[54 - 56,9]</t>
  </si>
  <si>
    <t>[42,2 - 51,5]</t>
  </si>
  <si>
    <t>[38,7 - 47,2]</t>
  </si>
  <si>
    <t>[24 - 32,5]</t>
  </si>
  <si>
    <t>[49,2 - 53,2]</t>
  </si>
  <si>
    <t>[39,5 - 44,4]</t>
  </si>
  <si>
    <t>[43,1 - 46]</t>
  </si>
  <si>
    <t>P27. ¿Estás trabajando actualmente? (%)</t>
  </si>
  <si>
    <t>[80,2 - 89,9]</t>
  </si>
  <si>
    <t>[68,1 - 80,2]</t>
  </si>
  <si>
    <t>[73 - 87,5]</t>
  </si>
  <si>
    <t>[78 - 82,5]</t>
  </si>
  <si>
    <t>[76,3 - 82,8]</t>
  </si>
  <si>
    <t>[78,3 - 81,9]</t>
  </si>
  <si>
    <t>[10,1 - 19,8]</t>
  </si>
  <si>
    <t>[19,8 - 31,9]</t>
  </si>
  <si>
    <t>[12,5 - 27]</t>
  </si>
  <si>
    <t>[17,5 - 22]</t>
  </si>
  <si>
    <t>[17,2 - 23,7]</t>
  </si>
  <si>
    <t>[18,1 - 21,7]</t>
  </si>
  <si>
    <t>P27.1. ¿Estás buscando trabajo? (%)</t>
  </si>
  <si>
    <t>[41,5 - 78,5]</t>
  </si>
  <si>
    <t>[24,7 - 50,3]</t>
  </si>
  <si>
    <t>[2,4 - 40,5]</t>
  </si>
  <si>
    <t>[35,6 - 48,3]</t>
  </si>
  <si>
    <t>[7,1 - 19]</t>
  </si>
  <si>
    <t>[30,1 - 39,7]</t>
  </si>
  <si>
    <t>[21,5 - 58,5]</t>
  </si>
  <si>
    <t>[49,7 - 75,3]</t>
  </si>
  <si>
    <t>[69,5 - 100]</t>
  </si>
  <si>
    <t>[52,5 - 65,2]</t>
  </si>
  <si>
    <t>[76 - 89,3]</t>
  </si>
  <si>
    <t>[61,1 - 70,4]</t>
  </si>
  <si>
    <t>[0 - 12,6]</t>
  </si>
  <si>
    <t>[1 - 5,5]</t>
  </si>
  <si>
    <t>[0 - 4,7]</t>
  </si>
  <si>
    <t>[1,2 - 4,2]</t>
  </si>
  <si>
    <t>[0 - 19,1]</t>
  </si>
  <si>
    <t>[2,2 - 10,9]</t>
  </si>
  <si>
    <t>[0,7 - 4,3]</t>
  </si>
  <si>
    <t>[0 - 3,2]</t>
  </si>
  <si>
    <t>[3,3 - 9,6]</t>
  </si>
  <si>
    <t>[5,4 - 16,3]</t>
  </si>
  <si>
    <t>[4 - 8,4]</t>
  </si>
  <si>
    <t>[62,8 - 75]</t>
  </si>
  <si>
    <t>[63,7 - 74,4]</t>
  </si>
  <si>
    <t>[58,9 - 69,7]</t>
  </si>
  <si>
    <t>[57,1 - 62,8]</t>
  </si>
  <si>
    <t>[56,3 - 62,8]</t>
  </si>
  <si>
    <t>[59,7 - 63,8]</t>
  </si>
  <si>
    <t>[25 - 37,2]</t>
  </si>
  <si>
    <t>[25,6 - 36,3]</t>
  </si>
  <si>
    <t>[30,3 - 41,1]</t>
  </si>
  <si>
    <t>[37,2 - 42,9]</t>
  </si>
  <si>
    <t>[37,2 - 43,7]</t>
  </si>
  <si>
    <t>[36,2 - 40,3]</t>
  </si>
  <si>
    <t>-</t>
  </si>
  <si>
    <t>P28. ¿Trabajas en Extremadura, otra Comunidad o fuera de España? (%)</t>
  </si>
  <si>
    <t>[78,9 - 88,7]</t>
  </si>
  <si>
    <t>[72,5 - 82,2]</t>
  </si>
  <si>
    <t>[56,1 - 67,1]</t>
  </si>
  <si>
    <t>[84,6 - 88,5]</t>
  </si>
  <si>
    <t>[69,3 - 75,2]</t>
  </si>
  <si>
    <t>[75,3 - 78,9]</t>
  </si>
  <si>
    <t>[10,2 - 19,6]</t>
  </si>
  <si>
    <t>[15,6 - 24,9]</t>
  </si>
  <si>
    <t>[31,5 - 42,4]</t>
  </si>
  <si>
    <t>[11,2 - 15,1]</t>
  </si>
  <si>
    <t>[23,3 - 29,1]</t>
  </si>
  <si>
    <t>[20,2 - 23,7]</t>
  </si>
  <si>
    <t>[0 - 2,9]</t>
  </si>
  <si>
    <t>[0,6 - 4,1]</t>
  </si>
  <si>
    <t>[0,1 - 2,8]</t>
  </si>
  <si>
    <t>[0,7 - 2,4]</t>
  </si>
  <si>
    <t>[0,6 - 1,4]</t>
  </si>
  <si>
    <t>[0,6 - 4,9]</t>
  </si>
  <si>
    <t>[4,2 - 10]</t>
  </si>
  <si>
    <t>[11,6 - 19,7]</t>
  </si>
  <si>
    <t>[5,9 - 8,9]</t>
  </si>
  <si>
    <t>[10,1 - 14,4]</t>
  </si>
  <si>
    <t>[8,8 - 11,5]</t>
  </si>
  <si>
    <t>[93,3 - 98,6]</t>
  </si>
  <si>
    <t>[90 - 95,8]</t>
  </si>
  <si>
    <t>[79,2 - 87,6]</t>
  </si>
  <si>
    <t>[90,2 - 93,4]</t>
  </si>
  <si>
    <t>[84,2 - 88,7]</t>
  </si>
  <si>
    <t>[87,5 - 90,3]</t>
  </si>
  <si>
    <t>[0,3 - 1,3]</t>
  </si>
  <si>
    <t>[0,5 - 2]</t>
  </si>
  <si>
    <t>[0,5 - 1,3]</t>
  </si>
  <si>
    <t>P29. ¿Has creado tu propia empresa o trabajas para otros? (%)</t>
  </si>
  <si>
    <t>[2,4 - 7,7]</t>
  </si>
  <si>
    <t>[2 - 4,1]</t>
  </si>
  <si>
    <t>[1,4 - 3,7]</t>
  </si>
  <si>
    <t>[2,3 - 4]</t>
  </si>
  <si>
    <t>[92,3 - 97,6]</t>
  </si>
  <si>
    <t>[95,9 - 98]</t>
  </si>
  <si>
    <t>[96,3 - 98,6]</t>
  </si>
  <si>
    <t>[96 - 97,7]</t>
  </si>
  <si>
    <t>[3,5 - 9,4]</t>
  </si>
  <si>
    <t>[0,8 - 4,9]</t>
  </si>
  <si>
    <t>[3,4 - 5,9]</t>
  </si>
  <si>
    <t>[2,6 - 5,4]</t>
  </si>
  <si>
    <t>[3,2 - 4,9]</t>
  </si>
  <si>
    <t>[0 - 2,6]</t>
  </si>
  <si>
    <t>[1,2 - 5,6]</t>
  </si>
  <si>
    <t>[1,1 - 2,8]</t>
  </si>
  <si>
    <t>[1,1 - 3,2]</t>
  </si>
  <si>
    <t>[14,3 - 24,6]</t>
  </si>
  <si>
    <t>[13,3 - 22,6]</t>
  </si>
  <si>
    <t>[13,4 - 22,8]</t>
  </si>
  <si>
    <t>[22,2 - 27,4]</t>
  </si>
  <si>
    <t>[23,8 - 30,2]</t>
  </si>
  <si>
    <t>[21,2 - 24,9]</t>
  </si>
  <si>
    <t>[1,5 - 6,2]</t>
  </si>
  <si>
    <t>[3,2 - 5,7]</t>
  </si>
  <si>
    <t>[5,7 - 9,6]</t>
  </si>
  <si>
    <t>[3,6 - 5,3]</t>
  </si>
  <si>
    <t>[4,7 - 11,9]</t>
  </si>
  <si>
    <t>[7,7 - 15,4]</t>
  </si>
  <si>
    <t>[9,4 - 17,8]</t>
  </si>
  <si>
    <t>[7,6 - 11,1]</t>
  </si>
  <si>
    <t>[17,9 - 23,7]</t>
  </si>
  <si>
    <t>[11,1 - 13,9]</t>
  </si>
  <si>
    <t>[9,9 - 18,3]</t>
  </si>
  <si>
    <t>[18 - 28,3]</t>
  </si>
  <si>
    <t>[20,4 - 25,4]</t>
  </si>
  <si>
    <t>[20,2 - 23,9]</t>
  </si>
  <si>
    <t>[1,1 - 2,2]</t>
  </si>
  <si>
    <t>[5,5 - 12,4]</t>
  </si>
  <si>
    <t>[1,7 - 4,1]</t>
  </si>
  <si>
    <t>[1,3 - 2,4]</t>
  </si>
  <si>
    <t>[3,6 - 10,3]</t>
  </si>
  <si>
    <t>[4,1 - 10,5]</t>
  </si>
  <si>
    <t>[4 - 6,7]</t>
  </si>
  <si>
    <t>[0,9 - 2,8]</t>
  </si>
  <si>
    <t>[20,6 - 32,1]</t>
  </si>
  <si>
    <t>[12,2 - 21,2]</t>
  </si>
  <si>
    <t>[14,8 - 19,3]</t>
  </si>
  <si>
    <t>[3,2 - 6,3]</t>
  </si>
  <si>
    <t>[13,8 - 17,1]</t>
  </si>
  <si>
    <t>[8,2 - 16,8]</t>
  </si>
  <si>
    <t>[5,1 - 11,9]</t>
  </si>
  <si>
    <t>[5,1 - 8]</t>
  </si>
  <si>
    <t>[4,8 - 8,4]</t>
  </si>
  <si>
    <t>[6,4 - 8,8]</t>
  </si>
  <si>
    <t>P30. ¿Y cómo has encontrado el empleo? (%)</t>
  </si>
  <si>
    <t>P31. ¿Estás dado de alta como autónomo o perteneces a la plantilla de la empresa? (%)</t>
  </si>
  <si>
    <t>P32. ¿Has pensado alguna vez en crear tu propia empresa? (%)</t>
  </si>
  <si>
    <t>[40,4 - 53,9]</t>
  </si>
  <si>
    <t>[39,3 - 51,6]</t>
  </si>
  <si>
    <t>[44,8 - 57,6]</t>
  </si>
  <si>
    <t>[45,7 - 51,9]</t>
  </si>
  <si>
    <t>[44,9 - 52,4]</t>
  </si>
  <si>
    <t>[46,8 - 51,4]</t>
  </si>
  <si>
    <t>[0 - 3]</t>
  </si>
  <si>
    <t>[0,6 - 4,6]</t>
  </si>
  <si>
    <t>[0,1 - 3,5]</t>
  </si>
  <si>
    <t>[2,6 - 5]</t>
  </si>
  <si>
    <t>[2,7 - 5,7]</t>
  </si>
  <si>
    <t>[2,5 - 4]</t>
  </si>
  <si>
    <t>[44,7 - 58,2]</t>
  </si>
  <si>
    <t>[45,8 - 58,1]</t>
  </si>
  <si>
    <t>[40,5 - 53,4]</t>
  </si>
  <si>
    <t>[44,3 - 50,6]</t>
  </si>
  <si>
    <t>[43,4 - 50,8]</t>
  </si>
  <si>
    <t>[45,4 - 50]</t>
  </si>
  <si>
    <t>P33. ¿Qué tipo de contrato tienes? (%)</t>
  </si>
  <si>
    <t>[19,8 - 31,6]</t>
  </si>
  <si>
    <t>[9,8 - 18]</t>
  </si>
  <si>
    <t>[12 - 21,5]</t>
  </si>
  <si>
    <t>[9,9 - 13,9]</t>
  </si>
  <si>
    <t>[10,8 - 13,9]</t>
  </si>
  <si>
    <t>[62,3 - 74,8]</t>
  </si>
  <si>
    <t>[58,9 - 70,2]</t>
  </si>
  <si>
    <t>[63,6 - 75,3]</t>
  </si>
  <si>
    <t>[77,8 - 82,7]</t>
  </si>
  <si>
    <t>[83,2 - 88,3]</t>
  </si>
  <si>
    <t>[75,5 - 79,4]</t>
  </si>
  <si>
    <t>[2,6 - 8,8]</t>
  </si>
  <si>
    <t>[14,4 - 23,6]</t>
  </si>
  <si>
    <t>[3,9 - 10,5]</t>
  </si>
  <si>
    <t>[2,7 - 5,1]</t>
  </si>
  <si>
    <t>[4,9 - 8,6]</t>
  </si>
  <si>
    <t>[4,9 - 7]</t>
  </si>
  <si>
    <t>[0,7 - 4,4]</t>
  </si>
  <si>
    <t>[3,4 - 9,7]</t>
  </si>
  <si>
    <t>[3,3 - 5,3]</t>
  </si>
  <si>
    <t>P34. ¿Cuál es la duración del contrato? (%)</t>
  </si>
  <si>
    <t>[23,6 - 35,6]</t>
  </si>
  <si>
    <t>[20,2 - 30,4]</t>
  </si>
  <si>
    <t>[34,3 - 46,9]</t>
  </si>
  <si>
    <t>[32,2 - 38,1]</t>
  </si>
  <si>
    <t>[30,4 - 37,3]</t>
  </si>
  <si>
    <t>[33,3 - 37,7]</t>
  </si>
  <si>
    <t>[64,4 - 76,4]</t>
  </si>
  <si>
    <t>[69,6 - 79,8]</t>
  </si>
  <si>
    <t>[53,1 - 65,7]</t>
  </si>
  <si>
    <t>[61,9 - 67,8]</t>
  </si>
  <si>
    <t>[62,7 - 69,6]</t>
  </si>
  <si>
    <t>[62,3 - 66,7]</t>
  </si>
  <si>
    <t>[41,3 - 54,5]</t>
  </si>
  <si>
    <t>[46 - 57,8]</t>
  </si>
  <si>
    <t>[33,7 - 46,1]</t>
  </si>
  <si>
    <t>[32,4 - 38,3]</t>
  </si>
  <si>
    <t>[19,1 - 25,1]</t>
  </si>
  <si>
    <t>[33,2 - 37,5]</t>
  </si>
  <si>
    <t>[45,5 - 58,7]</t>
  </si>
  <si>
    <t>[42,2 - 54]</t>
  </si>
  <si>
    <t>[53,9 - 66,3]</t>
  </si>
  <si>
    <t>[61,7 - 67,6]</t>
  </si>
  <si>
    <t>[74,9 - 80,9]</t>
  </si>
  <si>
    <t>[62,5 - 66,8]</t>
  </si>
  <si>
    <t>[2,3 - 7,1]</t>
  </si>
  <si>
    <t>[1,7 - 4]</t>
  </si>
  <si>
    <t>[3,3 - 4,8]</t>
  </si>
  <si>
    <t>[0 - 2,1]</t>
  </si>
  <si>
    <t>[1,7 - 3]</t>
  </si>
  <si>
    <t>[0,5 - 4,9]</t>
  </si>
  <si>
    <t>[1,4 - 5,6]</t>
  </si>
  <si>
    <t>[0 - 1,3]</t>
  </si>
  <si>
    <t>[0,7 - 2]</t>
  </si>
  <si>
    <t>[6,1 - 9,8]</t>
  </si>
  <si>
    <t>[2 - 3]</t>
  </si>
  <si>
    <t>[1,4 - 6,8]</t>
  </si>
  <si>
    <t>[2,4 - 4,6]</t>
  </si>
  <si>
    <t>[7 - 10,8]</t>
  </si>
  <si>
    <t>[2,9 - 4,2]</t>
  </si>
  <si>
    <t>[0,2 - 1,1]</t>
  </si>
  <si>
    <t>[8,2 - 12,2]</t>
  </si>
  <si>
    <t>[1,9 - 2,8]</t>
  </si>
  <si>
    <t>[9,7 - 13,5]</t>
  </si>
  <si>
    <t>[4,4 - 7,7]</t>
  </si>
  <si>
    <t>[6,2 - 8,2]</t>
  </si>
  <si>
    <t>[2,4 - 8,6]</t>
  </si>
  <si>
    <t>[70,7 - 80,5]</t>
  </si>
  <si>
    <t>[0,3 - 1,6]</t>
  </si>
  <si>
    <t>[19,5 - 22,2]</t>
  </si>
  <si>
    <t>[30,5 - 43,5]</t>
  </si>
  <si>
    <t>[12,3 - 20,7]</t>
  </si>
  <si>
    <t>[1 - 4,8]</t>
  </si>
  <si>
    <t>[20,4 - 25,3]</t>
  </si>
  <si>
    <t>[13,6 - 16,3]</t>
  </si>
  <si>
    <t>[3,4 - 10,3]</t>
  </si>
  <si>
    <t>[19,8 - 29,6]</t>
  </si>
  <si>
    <t>[2,4 - 7,2]</t>
  </si>
  <si>
    <t>[0,4 - 1,6]</t>
  </si>
  <si>
    <t>[3,6 - 6,6]</t>
  </si>
  <si>
    <t>[3,2 - 4,8]</t>
  </si>
  <si>
    <t>[1 - 2,6]</t>
  </si>
  <si>
    <t>[1,4 - 2,3]</t>
  </si>
  <si>
    <t>[2,8 - 5,5]</t>
  </si>
  <si>
    <t>[0,6 - 1,2]</t>
  </si>
  <si>
    <t>[8,8 - 12,4]</t>
  </si>
  <si>
    <t>[2 - 4,4]</t>
  </si>
  <si>
    <t>[0,2 - 0,7]</t>
  </si>
  <si>
    <t>[4,7 - 8]</t>
  </si>
  <si>
    <t>[1,2 - 1,9]</t>
  </si>
  <si>
    <t>[10,2 - 19,9]</t>
  </si>
  <si>
    <t>[7,1 - 14,1]</t>
  </si>
  <si>
    <t>[1,7 - 6]</t>
  </si>
  <si>
    <t>[13 - 17,2]</t>
  </si>
  <si>
    <t>[4,2 - 7,3]</t>
  </si>
  <si>
    <t>[9,1 - 11,5]</t>
  </si>
  <si>
    <t>[12,6 - 23]</t>
  </si>
  <si>
    <t>[9,1 - 16,7]</t>
  </si>
  <si>
    <t>[5,8 - 12,3]</t>
  </si>
  <si>
    <t>[14,4 - 18,8]</t>
  </si>
  <si>
    <t>[22,5 - 28,4]</t>
  </si>
  <si>
    <t>[14,8 - 17,7]</t>
  </si>
  <si>
    <t>P37. ¿Me podrías decir tu sueldo neto mensual? (%)</t>
  </si>
  <si>
    <t>P36. ¿En qué sector? (%)</t>
  </si>
  <si>
    <t>P35. ¿Trabajas en la empresa pública? (%)</t>
  </si>
  <si>
    <t>[12,3 - 27]</t>
  </si>
  <si>
    <t>[5,5 - 14,3]</t>
  </si>
  <si>
    <t>[9,8 - 18,8]</t>
  </si>
  <si>
    <t>[26,2 - 32,6]</t>
  </si>
  <si>
    <t>[7,5 - 12,6]</t>
  </si>
  <si>
    <t>[18,8 - 22,8]</t>
  </si>
  <si>
    <t>[15,4 - 31,1]</t>
  </si>
  <si>
    <t>[11,4 - 22,4]</t>
  </si>
  <si>
    <t>[14,4 - 24,5]</t>
  </si>
  <si>
    <t>[21,4 - 27,5]</t>
  </si>
  <si>
    <t>[15,3 - 21,9]</t>
  </si>
  <si>
    <t>[19,6 - 23,8]</t>
  </si>
  <si>
    <t>[21,8 - 38,9]</t>
  </si>
  <si>
    <t>[35 - 49,6]</t>
  </si>
  <si>
    <t>[24,4 - 36,2]</t>
  </si>
  <si>
    <t>[17,6 - 23,3]</t>
  </si>
  <si>
    <t>[26 - 33,7]</t>
  </si>
  <si>
    <t>[23,9 - 28,2]</t>
  </si>
  <si>
    <t>[6,3 - 18,7]</t>
  </si>
  <si>
    <t>[7,8 - 17,6]</t>
  </si>
  <si>
    <t>[12,8 - 22,6]</t>
  </si>
  <si>
    <t>[13,4 - 18,5]</t>
  </si>
  <si>
    <t>[20,8 - 28,1]</t>
  </si>
  <si>
    <t>[15,8 - 19,6]</t>
  </si>
  <si>
    <t>[1,2 - 9,5]</t>
  </si>
  <si>
    <t>[6,6 - 15,9]</t>
  </si>
  <si>
    <t>[5,5 - 12,8]</t>
  </si>
  <si>
    <t>[4,5 - 7,9]</t>
  </si>
  <si>
    <t>[7,9 - 13,1]</t>
  </si>
  <si>
    <t>[3,6 - 14,2]</t>
  </si>
  <si>
    <t>[3,3 - 10,8]</t>
  </si>
  <si>
    <t>[1,9 - 7,2]</t>
  </si>
  <si>
    <t>[1,2 - 3,3]</t>
  </si>
  <si>
    <t>[2,5 - 6]</t>
  </si>
  <si>
    <t>[2,8 - 4,6]</t>
  </si>
  <si>
    <t>[0,7 - 5]</t>
  </si>
  <si>
    <t>[0,8 - 3,1]</t>
  </si>
  <si>
    <t>[1 - 2,4]</t>
  </si>
  <si>
    <t>[0,1 - 3,4]</t>
  </si>
  <si>
    <t>[0 - 0,9]</t>
  </si>
  <si>
    <t>[4,6 - 5,7]</t>
  </si>
  <si>
    <t>[6 - 6,9]</t>
  </si>
  <si>
    <t>[7,7 - 8,4]</t>
  </si>
  <si>
    <t>[5,3 - 5,7]</t>
  </si>
  <si>
    <t>[6,5 - 7]</t>
  </si>
  <si>
    <t>[5,9 - 6,5]</t>
  </si>
  <si>
    <t>[6,4 - 6,8]</t>
  </si>
  <si>
    <t>[5,9 - 6,3]</t>
  </si>
  <si>
    <t>[6 - 6,2]</t>
  </si>
  <si>
    <t>[5,2 - 5,8]</t>
  </si>
  <si>
    <t>[6,4 - 7]</t>
  </si>
  <si>
    <t>[6 - 6,3]</t>
  </si>
  <si>
    <t>[5,9 - 6,2]</t>
  </si>
  <si>
    <t>[6,9 - 7,5]</t>
  </si>
  <si>
    <t>[7,2 - 7,6]</t>
  </si>
  <si>
    <t>[7,5 - 7,9]</t>
  </si>
  <si>
    <t>[7,1 - 7,3]</t>
  </si>
  <si>
    <t>[6,8 - 7,1]</t>
  </si>
  <si>
    <t>[7,2 - 7,4]</t>
  </si>
  <si>
    <t>[7,3 - 7,8]</t>
  </si>
  <si>
    <t>[8,2 - 8,6]</t>
  </si>
  <si>
    <t>[8,2 - 8,5]</t>
  </si>
  <si>
    <t>[8,1 - 8,5]</t>
  </si>
  <si>
    <t>[8,1 - 8,3]</t>
  </si>
  <si>
    <t>[7,3 - 8]</t>
  </si>
  <si>
    <t>[7,5 - 8]</t>
  </si>
  <si>
    <t>[6,8 - 7,2]</t>
  </si>
  <si>
    <t>[7,7 - 8]</t>
  </si>
  <si>
    <t>[7,8 - 8,2]</t>
  </si>
  <si>
    <t>[7,5 - 7,7]</t>
  </si>
  <si>
    <t>[7,6 - 7,7]</t>
  </si>
  <si>
    <r>
      <rPr>
        <b/>
        <sz val="9"/>
        <color theme="1"/>
        <rFont val="Calibri"/>
        <family val="2"/>
        <scheme val="minor"/>
      </rPr>
      <t>Fuente y Elaboración</t>
    </r>
    <r>
      <rPr>
        <sz val="9"/>
        <color theme="1"/>
        <rFont val="Calibri"/>
        <family val="2"/>
        <scheme val="minor"/>
      </rPr>
      <t>: Unidad Técnica de Evaluación y Calidad. 2014</t>
    </r>
  </si>
  <si>
    <t>P7. ¿Disfrutaste de alguna beca Erasmus, Sócrates o similar para cursar parte de tus estudios, tanto teóricos como prácticos, en otra Universidad? (%)</t>
  </si>
  <si>
    <t>P27.1.1. ¿Por qué? (Se permite respuesta múltiple) (%)</t>
  </si>
  <si>
    <t>P27.2. ¿Es el mismo empleo o es distinto al primero? (%)</t>
  </si>
  <si>
    <t>Ciclo corto</t>
  </si>
  <si>
    <t>Ciclo largo</t>
  </si>
  <si>
    <t>P12. En el momento de matricularte en este estudio, ¿estabas trabajando? (según tipo de estudio)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</si>
</sst>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1"/>
      <color theme="0"/>
      <name val="Calibri"/>
      <family val="2"/>
    </font>
    <font>
      <b/>
      <u/>
      <sz val="11"/>
      <color rgb="FF00206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2" fillId="7" borderId="7" applyNumberFormat="0" applyAlignment="0" applyProtection="0"/>
    <xf numFmtId="0" fontId="15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35">
    <xf numFmtId="0" fontId="0" fillId="0" borderId="0" xfId="0"/>
    <xf numFmtId="0" fontId="0" fillId="33" borderId="0" xfId="0" applyFill="1"/>
    <xf numFmtId="0" fontId="0" fillId="33" borderId="0" xfId="0" applyFont="1" applyFill="1"/>
    <xf numFmtId="0" fontId="0" fillId="0" borderId="10" xfId="0" applyFont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Border="1" applyAlignment="1">
      <alignment wrapText="1"/>
    </xf>
    <xf numFmtId="0" fontId="21" fillId="0" borderId="10" xfId="43" applyFont="1" applyFill="1" applyBorder="1" applyAlignment="1" applyProtection="1">
      <alignment horizontal="left" vertical="center" wrapText="1" indent="2"/>
    </xf>
    <xf numFmtId="0" fontId="21" fillId="0" borderId="17" xfId="43" applyFont="1" applyFill="1" applyBorder="1" applyAlignment="1" applyProtection="1">
      <alignment horizontal="left" vertical="center" wrapText="1" indent="2"/>
    </xf>
    <xf numFmtId="0" fontId="24" fillId="33" borderId="0" xfId="43" applyFont="1" applyFill="1" applyAlignment="1" applyProtection="1">
      <alignment horizontal="left" vertical="center"/>
    </xf>
    <xf numFmtId="0" fontId="25" fillId="33" borderId="12" xfId="0" applyFont="1" applyFill="1" applyBorder="1" applyAlignment="1"/>
    <xf numFmtId="0" fontId="25" fillId="33" borderId="14" xfId="0" applyFont="1" applyFill="1" applyBorder="1" applyAlignment="1"/>
    <xf numFmtId="0" fontId="25" fillId="33" borderId="10" xfId="0" applyFont="1" applyFill="1" applyBorder="1"/>
    <xf numFmtId="0" fontId="0" fillId="33" borderId="0" xfId="0" applyFill="1" applyBorder="1"/>
    <xf numFmtId="0" fontId="25" fillId="33" borderId="10" xfId="0" applyFont="1" applyFill="1" applyBorder="1" applyAlignment="1"/>
    <xf numFmtId="0" fontId="27" fillId="33" borderId="0" xfId="43" applyFont="1" applyFill="1" applyAlignment="1" applyProtection="1">
      <alignment horizontal="center" vertical="center"/>
    </xf>
    <xf numFmtId="164" fontId="0" fillId="33" borderId="0" xfId="0" applyNumberFormat="1" applyFont="1" applyFill="1"/>
    <xf numFmtId="164" fontId="29" fillId="33" borderId="0" xfId="0" applyNumberFormat="1" applyFont="1" applyFill="1" applyBorder="1" applyAlignment="1">
      <alignment horizontal="center" vertical="center"/>
    </xf>
    <xf numFmtId="164" fontId="28" fillId="33" borderId="0" xfId="0" applyNumberFormat="1" applyFont="1" applyFill="1" applyBorder="1" applyAlignment="1">
      <alignment horizontal="center" vertical="center"/>
    </xf>
    <xf numFmtId="0" fontId="29" fillId="33" borderId="0" xfId="0" applyFont="1" applyFill="1" applyBorder="1" applyAlignment="1">
      <alignment horizontal="center"/>
    </xf>
    <xf numFmtId="0" fontId="28" fillId="33" borderId="0" xfId="0" applyFont="1" applyFill="1" applyBorder="1" applyAlignment="1">
      <alignment horizontal="center"/>
    </xf>
    <xf numFmtId="49" fontId="0" fillId="33" borderId="0" xfId="0" applyNumberFormat="1" applyFont="1" applyFill="1"/>
    <xf numFmtId="164" fontId="0" fillId="34" borderId="10" xfId="0" applyNumberFormat="1" applyFont="1" applyFill="1" applyBorder="1" applyAlignment="1">
      <alignment horizontal="center" vertical="center" wrapText="1"/>
    </xf>
    <xf numFmtId="164" fontId="1" fillId="34" borderId="10" xfId="0" applyNumberFormat="1" applyFont="1" applyFill="1" applyBorder="1" applyAlignment="1">
      <alignment horizontal="center" vertical="center" wrapText="1"/>
    </xf>
    <xf numFmtId="0" fontId="29" fillId="34" borderId="10" xfId="0" applyFont="1" applyFill="1" applyBorder="1" applyAlignment="1">
      <alignment horizontal="center" vertical="center" wrapText="1"/>
    </xf>
    <xf numFmtId="0" fontId="2" fillId="36" borderId="10" xfId="0" applyFont="1" applyFill="1" applyBorder="1" applyAlignment="1">
      <alignment horizontal="center" vertical="center" wrapText="1"/>
    </xf>
    <xf numFmtId="164" fontId="2" fillId="36" borderId="10" xfId="0" applyNumberFormat="1" applyFont="1" applyFill="1" applyBorder="1" applyAlignment="1">
      <alignment horizontal="center" vertical="center" wrapText="1"/>
    </xf>
    <xf numFmtId="0" fontId="2" fillId="35" borderId="10" xfId="0" applyFont="1" applyFill="1" applyBorder="1" applyAlignment="1">
      <alignment horizontal="center" vertical="center" wrapText="1"/>
    </xf>
    <xf numFmtId="0" fontId="0" fillId="33" borderId="0" xfId="0" applyFont="1" applyFill="1" applyAlignment="1">
      <alignment horizontal="center" vertical="center" wrapText="1"/>
    </xf>
    <xf numFmtId="164" fontId="0" fillId="33" borderId="0" xfId="0" applyNumberFormat="1" applyFont="1" applyFill="1" applyBorder="1" applyAlignment="1">
      <alignment horizontal="center" vertical="center"/>
    </xf>
    <xf numFmtId="164" fontId="1" fillId="33" borderId="0" xfId="0" applyNumberFormat="1" applyFont="1" applyFill="1" applyBorder="1" applyAlignment="1">
      <alignment horizontal="center" vertical="center"/>
    </xf>
    <xf numFmtId="165" fontId="17" fillId="33" borderId="0" xfId="0" applyNumberFormat="1" applyFont="1" applyFill="1"/>
    <xf numFmtId="0" fontId="17" fillId="33" borderId="0" xfId="0" applyFont="1" applyFill="1"/>
    <xf numFmtId="0" fontId="0" fillId="33" borderId="0" xfId="0" applyFont="1" applyFill="1" applyAlignment="1">
      <alignment vertical="center" wrapText="1"/>
    </xf>
    <xf numFmtId="0" fontId="1" fillId="33" borderId="0" xfId="0" applyFont="1" applyFill="1" applyBorder="1" applyAlignment="1">
      <alignment wrapText="1"/>
    </xf>
    <xf numFmtId="0" fontId="0" fillId="33" borderId="0" xfId="0" applyFont="1" applyFill="1" applyBorder="1" applyAlignment="1">
      <alignment horizontal="center" wrapText="1"/>
    </xf>
    <xf numFmtId="0" fontId="0" fillId="33" borderId="0" xfId="0" applyFont="1" applyFill="1" applyBorder="1" applyAlignment="1">
      <alignment horizontal="center" vertical="center"/>
    </xf>
    <xf numFmtId="3" fontId="1" fillId="33" borderId="0" xfId="0" applyNumberFormat="1" applyFont="1" applyFill="1" applyBorder="1" applyAlignment="1">
      <alignment horizontal="center" wrapText="1"/>
    </xf>
    <xf numFmtId="0" fontId="1" fillId="33" borderId="0" xfId="0" applyFont="1" applyFill="1" applyBorder="1" applyAlignment="1">
      <alignment horizontal="center" wrapText="1"/>
    </xf>
    <xf numFmtId="164" fontId="1" fillId="33" borderId="0" xfId="0" applyNumberFormat="1" applyFont="1" applyFill="1" applyBorder="1" applyAlignment="1">
      <alignment horizontal="center" wrapText="1"/>
    </xf>
    <xf numFmtId="0" fontId="0" fillId="33" borderId="0" xfId="0" applyFont="1" applyFill="1" applyAlignment="1">
      <alignment wrapText="1"/>
    </xf>
    <xf numFmtId="0" fontId="0" fillId="33" borderId="0" xfId="0" applyFont="1" applyFill="1" applyBorder="1" applyAlignment="1">
      <alignment horizontal="center" vertical="center" wrapText="1"/>
    </xf>
    <xf numFmtId="0" fontId="17" fillId="35" borderId="10" xfId="0" applyFont="1" applyFill="1" applyBorder="1" applyAlignment="1">
      <alignment horizontal="center" vertical="center" wrapText="1"/>
    </xf>
    <xf numFmtId="0" fontId="17" fillId="35" borderId="10" xfId="0" applyFont="1" applyFill="1" applyBorder="1" applyAlignment="1">
      <alignment horizontal="center" vertical="center" wrapText="1"/>
    </xf>
    <xf numFmtId="164" fontId="15" fillId="33" borderId="0" xfId="0" applyNumberFormat="1" applyFont="1" applyFill="1"/>
    <xf numFmtId="0" fontId="0" fillId="33" borderId="0" xfId="0" applyFont="1" applyFill="1" applyBorder="1"/>
    <xf numFmtId="0" fontId="1" fillId="34" borderId="10" xfId="0" applyFont="1" applyFill="1" applyBorder="1" applyAlignment="1">
      <alignment horizontal="center" vertical="center" wrapText="1"/>
    </xf>
    <xf numFmtId="0" fontId="17" fillId="33" borderId="0" xfId="0" applyFont="1" applyFill="1" applyBorder="1"/>
    <xf numFmtId="164" fontId="17" fillId="33" borderId="0" xfId="0" applyNumberFormat="1" applyFont="1" applyFill="1" applyBorder="1"/>
    <xf numFmtId="49" fontId="17" fillId="33" borderId="0" xfId="0" applyNumberFormat="1" applyFont="1" applyFill="1"/>
    <xf numFmtId="164" fontId="17" fillId="33" borderId="0" xfId="0" applyNumberFormat="1" applyFont="1" applyFill="1" applyBorder="1" applyAlignment="1">
      <alignment horizontal="center" vertical="center" wrapText="1"/>
    </xf>
    <xf numFmtId="1" fontId="1" fillId="33" borderId="0" xfId="0" applyNumberFormat="1" applyFont="1" applyFill="1" applyBorder="1" applyAlignment="1">
      <alignment horizontal="center" vertical="center" wrapText="1"/>
    </xf>
    <xf numFmtId="0" fontId="29" fillId="33" borderId="0" xfId="0" applyFont="1" applyFill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/>
    </xf>
    <xf numFmtId="0" fontId="2" fillId="35" borderId="12" xfId="0" applyFont="1" applyFill="1" applyBorder="1" applyAlignment="1">
      <alignment horizontal="center" vertical="center" wrapText="1"/>
    </xf>
    <xf numFmtId="0" fontId="2" fillId="35" borderId="12" xfId="0" applyFont="1" applyFill="1" applyBorder="1" applyAlignment="1">
      <alignment horizontal="center" vertical="center" wrapText="1"/>
    </xf>
    <xf numFmtId="0" fontId="29" fillId="33" borderId="0" xfId="0" applyFont="1" applyFill="1" applyBorder="1" applyAlignment="1">
      <alignment horizontal="center" vertical="center" wrapText="1"/>
    </xf>
    <xf numFmtId="0" fontId="22" fillId="33" borderId="0" xfId="44" applyFont="1" applyFill="1"/>
    <xf numFmtId="0" fontId="17" fillId="35" borderId="11" xfId="0" applyFont="1" applyFill="1" applyBorder="1" applyAlignment="1">
      <alignment horizontal="center" vertical="center" wrapText="1"/>
    </xf>
    <xf numFmtId="0" fontId="2" fillId="35" borderId="11" xfId="0" applyFont="1" applyFill="1" applyBorder="1" applyAlignment="1">
      <alignment horizontal="center" vertical="center" wrapText="1"/>
    </xf>
    <xf numFmtId="0" fontId="2" fillId="36" borderId="12" xfId="0" applyFont="1" applyFill="1" applyBorder="1" applyAlignment="1">
      <alignment horizontal="center" vertical="center" wrapText="1"/>
    </xf>
    <xf numFmtId="0" fontId="22" fillId="33" borderId="0" xfId="0" applyFont="1" applyFill="1" applyBorder="1"/>
    <xf numFmtId="164" fontId="22" fillId="33" borderId="0" xfId="0" applyNumberFormat="1" applyFont="1" applyFill="1" applyBorder="1" applyAlignment="1">
      <alignment horizontal="center" vertical="center" wrapText="1"/>
    </xf>
    <xf numFmtId="164" fontId="22" fillId="33" borderId="0" xfId="0" applyNumberFormat="1" applyFont="1" applyFill="1" applyBorder="1"/>
    <xf numFmtId="0" fontId="1" fillId="33" borderId="0" xfId="0" applyFont="1" applyFill="1" applyAlignment="1">
      <alignment horizontal="center" vertical="center"/>
    </xf>
    <xf numFmtId="164" fontId="2" fillId="36" borderId="10" xfId="0" applyNumberFormat="1" applyFont="1" applyFill="1" applyBorder="1" applyAlignment="1">
      <alignment horizontal="center" vertical="center"/>
    </xf>
    <xf numFmtId="0" fontId="2" fillId="33" borderId="0" xfId="0" applyFont="1" applyFill="1" applyBorder="1" applyAlignment="1">
      <alignment horizontal="center" vertical="center" wrapText="1"/>
    </xf>
    <xf numFmtId="3" fontId="0" fillId="33" borderId="0" xfId="0" applyNumberFormat="1" applyFont="1" applyFill="1" applyBorder="1" applyAlignment="1">
      <alignment horizontal="center" vertical="center" wrapText="1"/>
    </xf>
    <xf numFmtId="164" fontId="0" fillId="33" borderId="0" xfId="0" applyNumberFormat="1" applyFont="1" applyFill="1" applyBorder="1" applyAlignment="1">
      <alignment horizontal="center" vertical="center" wrapText="1"/>
    </xf>
    <xf numFmtId="0" fontId="1" fillId="33" borderId="0" xfId="0" applyFont="1" applyFill="1" applyBorder="1" applyAlignment="1">
      <alignment horizontal="center" vertical="center" wrapText="1"/>
    </xf>
    <xf numFmtId="3" fontId="1" fillId="33" borderId="0" xfId="0" applyNumberFormat="1" applyFont="1" applyFill="1" applyBorder="1" applyAlignment="1">
      <alignment horizontal="center" vertical="center" wrapText="1"/>
    </xf>
    <xf numFmtId="0" fontId="1" fillId="33" borderId="0" xfId="0" applyNumberFormat="1" applyFont="1" applyFill="1" applyBorder="1" applyAlignment="1">
      <alignment horizontal="center" vertical="center" wrapText="1"/>
    </xf>
    <xf numFmtId="0" fontId="2" fillId="35" borderId="10" xfId="0" applyFont="1" applyFill="1" applyBorder="1" applyAlignment="1">
      <alignment vertical="center" wrapText="1"/>
    </xf>
    <xf numFmtId="3" fontId="2" fillId="35" borderId="10" xfId="0" applyNumberFormat="1" applyFont="1" applyFill="1" applyBorder="1" applyAlignment="1">
      <alignment horizontal="center" vertical="center" wrapText="1"/>
    </xf>
    <xf numFmtId="0" fontId="2" fillId="35" borderId="10" xfId="0" applyNumberFormat="1" applyFont="1" applyFill="1" applyBorder="1" applyAlignment="1">
      <alignment horizontal="center" vertical="center" wrapText="1"/>
    </xf>
    <xf numFmtId="3" fontId="0" fillId="34" borderId="10" xfId="0" applyNumberFormat="1" applyFont="1" applyFill="1" applyBorder="1" applyAlignment="1">
      <alignment horizontal="center" vertical="center" wrapText="1"/>
    </xf>
    <xf numFmtId="0" fontId="31" fillId="33" borderId="0" xfId="0" applyFont="1" applyFill="1" applyBorder="1" applyAlignment="1">
      <alignment horizontal="center" vertical="center"/>
    </xf>
    <xf numFmtId="0" fontId="0" fillId="33" borderId="0" xfId="0" applyFont="1" applyFill="1" applyBorder="1" applyAlignment="1">
      <alignment vertical="center"/>
    </xf>
    <xf numFmtId="3" fontId="30" fillId="33" borderId="0" xfId="0" applyNumberFormat="1" applyFont="1" applyFill="1" applyBorder="1" applyAlignment="1">
      <alignment horizontal="center" vertical="center"/>
    </xf>
    <xf numFmtId="164" fontId="30" fillId="33" borderId="0" xfId="42" applyNumberFormat="1" applyFont="1" applyFill="1" applyBorder="1" applyAlignment="1">
      <alignment horizontal="center" vertical="center"/>
    </xf>
    <xf numFmtId="0" fontId="30" fillId="33" borderId="0" xfId="42" applyFont="1" applyFill="1" applyBorder="1" applyAlignment="1">
      <alignment horizontal="center" vertical="center"/>
    </xf>
    <xf numFmtId="0" fontId="1" fillId="33" borderId="0" xfId="0" applyFont="1" applyFill="1" applyBorder="1" applyAlignment="1">
      <alignment vertical="center"/>
    </xf>
    <xf numFmtId="3" fontId="32" fillId="33" borderId="0" xfId="0" applyNumberFormat="1" applyFont="1" applyFill="1" applyBorder="1" applyAlignment="1">
      <alignment horizontal="center" vertical="center"/>
    </xf>
    <xf numFmtId="0" fontId="32" fillId="33" borderId="0" xfId="42" applyNumberFormat="1" applyFont="1" applyFill="1" applyBorder="1" applyAlignment="1">
      <alignment horizontal="center" vertical="center"/>
    </xf>
    <xf numFmtId="3" fontId="2" fillId="35" borderId="10" xfId="0" applyNumberFormat="1" applyFont="1" applyFill="1" applyBorder="1" applyAlignment="1">
      <alignment horizontal="left" vertical="center" wrapText="1"/>
    </xf>
    <xf numFmtId="0" fontId="2" fillId="35" borderId="10" xfId="0" applyFont="1" applyFill="1" applyBorder="1" applyAlignment="1">
      <alignment horizontal="center" vertical="center"/>
    </xf>
    <xf numFmtId="3" fontId="2" fillId="35" borderId="10" xfId="0" applyNumberFormat="1" applyFont="1" applyFill="1" applyBorder="1" applyAlignment="1">
      <alignment horizontal="center" vertical="center"/>
    </xf>
    <xf numFmtId="0" fontId="0" fillId="33" borderId="0" xfId="0" applyFont="1" applyFill="1" applyAlignment="1"/>
    <xf numFmtId="0" fontId="23" fillId="33" borderId="0" xfId="0" applyFont="1" applyFill="1" applyBorder="1" applyAlignment="1">
      <alignment horizontal="center" vertical="center"/>
    </xf>
    <xf numFmtId="0" fontId="2" fillId="33" borderId="0" xfId="0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3" fontId="1" fillId="33" borderId="0" xfId="0" applyNumberFormat="1" applyFont="1" applyFill="1" applyBorder="1" applyAlignment="1">
      <alignment horizontal="center" vertical="center"/>
    </xf>
    <xf numFmtId="0" fontId="1" fillId="33" borderId="0" xfId="0" applyNumberFormat="1" applyFont="1" applyFill="1" applyBorder="1" applyAlignment="1">
      <alignment horizontal="center" vertical="center"/>
    </xf>
    <xf numFmtId="0" fontId="2" fillId="35" borderId="10" xfId="0" applyFont="1" applyFill="1" applyBorder="1" applyAlignment="1">
      <alignment vertical="center"/>
    </xf>
    <xf numFmtId="0" fontId="2" fillId="35" borderId="10" xfId="0" applyNumberFormat="1" applyFont="1" applyFill="1" applyBorder="1" applyAlignment="1">
      <alignment horizontal="center" vertical="center"/>
    </xf>
    <xf numFmtId="164" fontId="0" fillId="34" borderId="10" xfId="0" applyNumberFormat="1" applyFont="1" applyFill="1" applyBorder="1" applyAlignment="1">
      <alignment horizontal="center" vertical="center"/>
    </xf>
    <xf numFmtId="0" fontId="31" fillId="35" borderId="10" xfId="0" applyFont="1" applyFill="1" applyBorder="1" applyAlignment="1">
      <alignment horizontal="center" vertical="center" wrapText="1"/>
    </xf>
    <xf numFmtId="1" fontId="2" fillId="35" borderId="10" xfId="0" applyNumberFormat="1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vertical="center"/>
    </xf>
    <xf numFmtId="0" fontId="0" fillId="34" borderId="10" xfId="0" applyFont="1" applyFill="1" applyBorder="1" applyAlignment="1">
      <alignment vertical="center" wrapText="1"/>
    </xf>
    <xf numFmtId="0" fontId="30" fillId="34" borderId="10" xfId="42" applyFont="1" applyFill="1" applyBorder="1" applyAlignment="1">
      <alignment horizontal="center" vertical="center" wrapText="1"/>
    </xf>
    <xf numFmtId="164" fontId="30" fillId="34" borderId="10" xfId="42" applyNumberFormat="1" applyFont="1" applyFill="1" applyBorder="1" applyAlignment="1">
      <alignment horizontal="center" vertical="center" wrapText="1"/>
    </xf>
    <xf numFmtId="0" fontId="30" fillId="34" borderId="10" xfId="0" applyFont="1" applyFill="1" applyBorder="1" applyAlignment="1">
      <alignment vertical="center" wrapText="1"/>
    </xf>
    <xf numFmtId="0" fontId="22" fillId="34" borderId="10" xfId="0" applyFont="1" applyFill="1" applyBorder="1" applyAlignment="1">
      <alignment horizontal="left" vertical="center" wrapText="1"/>
    </xf>
    <xf numFmtId="0" fontId="22" fillId="34" borderId="10" xfId="0" applyFont="1" applyFill="1" applyBorder="1" applyAlignment="1">
      <alignment vertical="center" wrapText="1"/>
    </xf>
    <xf numFmtId="3" fontId="30" fillId="34" borderId="10" xfId="42" applyNumberFormat="1" applyFont="1" applyFill="1" applyBorder="1" applyAlignment="1">
      <alignment horizontal="center" vertical="center"/>
    </xf>
    <xf numFmtId="3" fontId="0" fillId="34" borderId="10" xfId="0" applyNumberFormat="1" applyFont="1" applyFill="1" applyBorder="1" applyAlignment="1">
      <alignment horizontal="center" vertical="center"/>
    </xf>
    <xf numFmtId="164" fontId="0" fillId="37" borderId="10" xfId="0" applyNumberFormat="1" applyFont="1" applyFill="1" applyBorder="1" applyAlignment="1">
      <alignment horizontal="center" vertical="center" wrapText="1"/>
    </xf>
    <xf numFmtId="3" fontId="1" fillId="34" borderId="10" xfId="0" applyNumberFormat="1" applyFont="1" applyFill="1" applyBorder="1" applyAlignment="1">
      <alignment horizontal="center" vertical="center" wrapText="1"/>
    </xf>
    <xf numFmtId="3" fontId="23" fillId="34" borderId="10" xfId="0" applyNumberFormat="1" applyFont="1" applyFill="1" applyBorder="1" applyAlignment="1">
      <alignment horizontal="center" vertical="center" wrapText="1"/>
    </xf>
    <xf numFmtId="0" fontId="2" fillId="35" borderId="10" xfId="0" applyFont="1" applyFill="1" applyBorder="1" applyAlignment="1">
      <alignment horizontal="center" vertical="center" wrapText="1"/>
    </xf>
    <xf numFmtId="164" fontId="29" fillId="34" borderId="10" xfId="0" applyNumberFormat="1" applyFont="1" applyFill="1" applyBorder="1" applyAlignment="1">
      <alignment horizontal="center" vertical="center" wrapText="1"/>
    </xf>
    <xf numFmtId="0" fontId="17" fillId="36" borderId="10" xfId="0" applyFont="1" applyFill="1" applyBorder="1" applyAlignment="1">
      <alignment horizontal="center" vertical="center" wrapText="1"/>
    </xf>
    <xf numFmtId="164" fontId="17" fillId="36" borderId="10" xfId="0" applyNumberFormat="1" applyFont="1" applyFill="1" applyBorder="1" applyAlignment="1">
      <alignment horizontal="center" vertical="center" wrapText="1"/>
    </xf>
    <xf numFmtId="164" fontId="1" fillId="34" borderId="10" xfId="0" applyNumberFormat="1" applyFont="1" applyFill="1" applyBorder="1" applyAlignment="1">
      <alignment horizontal="center" vertical="center"/>
    </xf>
    <xf numFmtId="1" fontId="22" fillId="37" borderId="10" xfId="0" applyNumberFormat="1" applyFont="1" applyFill="1" applyBorder="1" applyAlignment="1">
      <alignment horizontal="center" vertical="center" wrapText="1"/>
    </xf>
    <xf numFmtId="1" fontId="0" fillId="37" borderId="10" xfId="0" applyNumberFormat="1" applyFont="1" applyFill="1" applyBorder="1" applyAlignment="1">
      <alignment horizontal="center" vertical="center" wrapText="1"/>
    </xf>
    <xf numFmtId="0" fontId="33" fillId="33" borderId="22" xfId="0" applyFont="1" applyFill="1" applyBorder="1"/>
    <xf numFmtId="0" fontId="2" fillId="35" borderId="10" xfId="0" applyFont="1" applyFill="1" applyBorder="1" applyAlignment="1">
      <alignment horizontal="center" vertical="center" wrapText="1"/>
    </xf>
    <xf numFmtId="0" fontId="26" fillId="35" borderId="10" xfId="43" applyFont="1" applyFill="1" applyBorder="1" applyAlignment="1" applyProtection="1">
      <alignment horizontal="center" vertical="center" textRotation="90" wrapText="1"/>
    </xf>
    <xf numFmtId="0" fontId="2" fillId="35" borderId="10" xfId="0" applyFont="1" applyFill="1" applyBorder="1" applyAlignment="1">
      <alignment horizontal="center" vertical="center" textRotation="90" wrapText="1"/>
    </xf>
    <xf numFmtId="0" fontId="2" fillId="35" borderId="10" xfId="0" applyFont="1" applyFill="1" applyBorder="1" applyAlignment="1">
      <alignment horizontal="center" vertical="center" wrapText="1"/>
    </xf>
    <xf numFmtId="0" fontId="2" fillId="35" borderId="19" xfId="0" applyFont="1" applyFill="1" applyBorder="1" applyAlignment="1">
      <alignment horizontal="center" vertical="center" wrapText="1"/>
    </xf>
    <xf numFmtId="0" fontId="2" fillId="35" borderId="15" xfId="0" applyFont="1" applyFill="1" applyBorder="1" applyAlignment="1">
      <alignment horizontal="center" vertical="center" wrapText="1"/>
    </xf>
    <xf numFmtId="0" fontId="2" fillId="35" borderId="20" xfId="0" applyFont="1" applyFill="1" applyBorder="1" applyAlignment="1">
      <alignment horizontal="center" vertical="center" wrapText="1"/>
    </xf>
    <xf numFmtId="0" fontId="2" fillId="35" borderId="16" xfId="0" applyFont="1" applyFill="1" applyBorder="1" applyAlignment="1">
      <alignment horizontal="center" vertical="center" wrapText="1"/>
    </xf>
    <xf numFmtId="0" fontId="2" fillId="35" borderId="11" xfId="0" applyFont="1" applyFill="1" applyBorder="1" applyAlignment="1">
      <alignment horizontal="center" vertical="center" wrapText="1"/>
    </xf>
    <xf numFmtId="0" fontId="2" fillId="35" borderId="18" xfId="0" applyFont="1" applyFill="1" applyBorder="1" applyAlignment="1">
      <alignment horizontal="center" vertical="center" wrapText="1"/>
    </xf>
    <xf numFmtId="0" fontId="2" fillId="35" borderId="17" xfId="0" applyFont="1" applyFill="1" applyBorder="1" applyAlignment="1">
      <alignment horizontal="center" vertical="center" wrapText="1"/>
    </xf>
    <xf numFmtId="0" fontId="2" fillId="35" borderId="12" xfId="0" applyFont="1" applyFill="1" applyBorder="1" applyAlignment="1">
      <alignment horizontal="center" vertical="center" wrapText="1"/>
    </xf>
    <xf numFmtId="0" fontId="2" fillId="35" borderId="13" xfId="0" applyFont="1" applyFill="1" applyBorder="1" applyAlignment="1">
      <alignment horizontal="center" vertical="center" wrapText="1"/>
    </xf>
    <xf numFmtId="0" fontId="2" fillId="35" borderId="14" xfId="0" applyFont="1" applyFill="1" applyBorder="1" applyAlignment="1">
      <alignment horizontal="center" vertical="center" wrapText="1"/>
    </xf>
    <xf numFmtId="0" fontId="17" fillId="35" borderId="10" xfId="0" applyFont="1" applyFill="1" applyBorder="1" applyAlignment="1">
      <alignment horizontal="center" vertical="center" wrapText="1"/>
    </xf>
    <xf numFmtId="0" fontId="2" fillId="35" borderId="21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vertical="center"/>
    </xf>
    <xf numFmtId="0" fontId="22" fillId="33" borderId="0" xfId="0" applyFont="1" applyFill="1" applyBorder="1" applyAlignment="1">
      <alignment vertic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_Hoja3" xfId="42"/>
    <cellStyle name="Normal_P16 y P26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colors>
    <mruColors>
      <color rgb="FFB600F6"/>
      <color rgb="FF009999"/>
      <color rgb="FF333300"/>
      <color rgb="FF002A7E"/>
      <color rgb="FF835631"/>
      <color rgb="FF5A007A"/>
      <color rgb="FF343434"/>
      <color rgb="FFF7EEE5"/>
      <color rgb="FFEFDECD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chartsheet" Target="chartsheets/sheet11.xml"/><Relationship Id="rId117" Type="http://schemas.openxmlformats.org/officeDocument/2006/relationships/calcChain" Target="calcChain.xml"/><Relationship Id="rId21" Type="http://schemas.openxmlformats.org/officeDocument/2006/relationships/worksheet" Target="worksheets/sheet13.xml"/><Relationship Id="rId42" Type="http://schemas.openxmlformats.org/officeDocument/2006/relationships/worksheet" Target="worksheets/sheet24.xml"/><Relationship Id="rId47" Type="http://schemas.openxmlformats.org/officeDocument/2006/relationships/chartsheet" Target="chartsheets/sheet21.xml"/><Relationship Id="rId63" Type="http://schemas.openxmlformats.org/officeDocument/2006/relationships/worksheet" Target="worksheets/sheet36.xml"/><Relationship Id="rId68" Type="http://schemas.openxmlformats.org/officeDocument/2006/relationships/chartsheet" Target="chartsheets/sheet30.xml"/><Relationship Id="rId84" Type="http://schemas.openxmlformats.org/officeDocument/2006/relationships/worksheet" Target="worksheets/sheet48.xml"/><Relationship Id="rId89" Type="http://schemas.openxmlformats.org/officeDocument/2006/relationships/chartsheet" Target="chartsheets/sheet39.xml"/><Relationship Id="rId112" Type="http://schemas.openxmlformats.org/officeDocument/2006/relationships/chartsheet" Target="chartsheets/sheet50.xml"/><Relationship Id="rId16" Type="http://schemas.openxmlformats.org/officeDocument/2006/relationships/chartsheet" Target="chartsheets/sheet6.xml"/><Relationship Id="rId107" Type="http://schemas.openxmlformats.org/officeDocument/2006/relationships/worksheet" Target="worksheets/sheet60.xml"/><Relationship Id="rId11" Type="http://schemas.openxmlformats.org/officeDocument/2006/relationships/chartsheet" Target="chartsheets/sheet4.xml"/><Relationship Id="rId24" Type="http://schemas.openxmlformats.org/officeDocument/2006/relationships/chartsheet" Target="chartsheets/sheet10.xml"/><Relationship Id="rId32" Type="http://schemas.openxmlformats.org/officeDocument/2006/relationships/chartsheet" Target="chartsheets/sheet14.xml"/><Relationship Id="rId37" Type="http://schemas.openxmlformats.org/officeDocument/2006/relationships/worksheet" Target="worksheets/sheet21.xml"/><Relationship Id="rId40" Type="http://schemas.openxmlformats.org/officeDocument/2006/relationships/chartsheet" Target="chartsheets/sheet18.xml"/><Relationship Id="rId45" Type="http://schemas.openxmlformats.org/officeDocument/2006/relationships/chartsheet" Target="chartsheets/sheet20.xml"/><Relationship Id="rId53" Type="http://schemas.openxmlformats.org/officeDocument/2006/relationships/worksheet" Target="worksheets/sheet30.xml"/><Relationship Id="rId58" Type="http://schemas.openxmlformats.org/officeDocument/2006/relationships/worksheet" Target="worksheets/sheet33.xml"/><Relationship Id="rId66" Type="http://schemas.openxmlformats.org/officeDocument/2006/relationships/chartsheet" Target="chartsheets/sheet29.xml"/><Relationship Id="rId74" Type="http://schemas.openxmlformats.org/officeDocument/2006/relationships/chartsheet" Target="chartsheets/sheet33.xml"/><Relationship Id="rId79" Type="http://schemas.openxmlformats.org/officeDocument/2006/relationships/chartsheet" Target="chartsheets/sheet35.xml"/><Relationship Id="rId87" Type="http://schemas.openxmlformats.org/officeDocument/2006/relationships/chartsheet" Target="chartsheets/sheet38.xml"/><Relationship Id="rId102" Type="http://schemas.openxmlformats.org/officeDocument/2006/relationships/chartsheet" Target="chartsheets/sheet45.xml"/><Relationship Id="rId110" Type="http://schemas.openxmlformats.org/officeDocument/2006/relationships/chartsheet" Target="chartsheets/sheet49.xml"/><Relationship Id="rId115" Type="http://schemas.openxmlformats.org/officeDocument/2006/relationships/styles" Target="styles.xml"/><Relationship Id="rId5" Type="http://schemas.openxmlformats.org/officeDocument/2006/relationships/worksheet" Target="worksheets/sheet4.xml"/><Relationship Id="rId61" Type="http://schemas.openxmlformats.org/officeDocument/2006/relationships/worksheet" Target="worksheets/sheet35.xml"/><Relationship Id="rId82" Type="http://schemas.openxmlformats.org/officeDocument/2006/relationships/worksheet" Target="worksheets/sheet47.xml"/><Relationship Id="rId90" Type="http://schemas.openxmlformats.org/officeDocument/2006/relationships/worksheet" Target="worksheets/sheet51.xml"/><Relationship Id="rId95" Type="http://schemas.openxmlformats.org/officeDocument/2006/relationships/worksheet" Target="worksheets/sheet54.xml"/><Relationship Id="rId19" Type="http://schemas.openxmlformats.org/officeDocument/2006/relationships/worksheet" Target="worksheets/sheet12.xml"/><Relationship Id="rId14" Type="http://schemas.openxmlformats.org/officeDocument/2006/relationships/chartsheet" Target="chartsheets/sheet5.xml"/><Relationship Id="rId22" Type="http://schemas.openxmlformats.org/officeDocument/2006/relationships/chartsheet" Target="chartsheets/sheet9.xml"/><Relationship Id="rId27" Type="http://schemas.openxmlformats.org/officeDocument/2006/relationships/worksheet" Target="worksheets/sheet16.xml"/><Relationship Id="rId30" Type="http://schemas.openxmlformats.org/officeDocument/2006/relationships/chartsheet" Target="chartsheets/sheet13.xml"/><Relationship Id="rId35" Type="http://schemas.openxmlformats.org/officeDocument/2006/relationships/worksheet" Target="worksheets/sheet20.xml"/><Relationship Id="rId43" Type="http://schemas.openxmlformats.org/officeDocument/2006/relationships/chartsheet" Target="chartsheets/sheet19.xml"/><Relationship Id="rId48" Type="http://schemas.openxmlformats.org/officeDocument/2006/relationships/worksheet" Target="worksheets/sheet27.xml"/><Relationship Id="rId56" Type="http://schemas.openxmlformats.org/officeDocument/2006/relationships/worksheet" Target="worksheets/sheet32.xml"/><Relationship Id="rId64" Type="http://schemas.openxmlformats.org/officeDocument/2006/relationships/chartsheet" Target="chartsheets/sheet28.xml"/><Relationship Id="rId69" Type="http://schemas.openxmlformats.org/officeDocument/2006/relationships/worksheet" Target="worksheets/sheet39.xml"/><Relationship Id="rId77" Type="http://schemas.openxmlformats.org/officeDocument/2006/relationships/worksheet" Target="worksheets/sheet43.xml"/><Relationship Id="rId100" Type="http://schemas.openxmlformats.org/officeDocument/2006/relationships/chartsheet" Target="chartsheets/sheet44.xml"/><Relationship Id="rId105" Type="http://schemas.openxmlformats.org/officeDocument/2006/relationships/worksheet" Target="worksheets/sheet59.xml"/><Relationship Id="rId113" Type="http://schemas.openxmlformats.org/officeDocument/2006/relationships/chartsheet" Target="chartsheets/sheet51.xml"/><Relationship Id="rId8" Type="http://schemas.openxmlformats.org/officeDocument/2006/relationships/worksheet" Target="worksheets/sheet6.xml"/><Relationship Id="rId51" Type="http://schemas.openxmlformats.org/officeDocument/2006/relationships/worksheet" Target="worksheets/sheet29.xml"/><Relationship Id="rId72" Type="http://schemas.openxmlformats.org/officeDocument/2006/relationships/chartsheet" Target="chartsheets/sheet32.xml"/><Relationship Id="rId80" Type="http://schemas.openxmlformats.org/officeDocument/2006/relationships/worksheet" Target="worksheets/sheet45.xml"/><Relationship Id="rId85" Type="http://schemas.openxmlformats.org/officeDocument/2006/relationships/chartsheet" Target="chartsheets/sheet37.xml"/><Relationship Id="rId93" Type="http://schemas.openxmlformats.org/officeDocument/2006/relationships/worksheet" Target="worksheets/sheet53.xml"/><Relationship Id="rId98" Type="http://schemas.openxmlformats.org/officeDocument/2006/relationships/chartsheet" Target="chartsheets/sheet4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8.xml"/><Relationship Id="rId17" Type="http://schemas.openxmlformats.org/officeDocument/2006/relationships/worksheet" Target="worksheets/sheet11.xml"/><Relationship Id="rId25" Type="http://schemas.openxmlformats.org/officeDocument/2006/relationships/worksheet" Target="worksheets/sheet15.xml"/><Relationship Id="rId33" Type="http://schemas.openxmlformats.org/officeDocument/2006/relationships/worksheet" Target="worksheets/sheet19.xml"/><Relationship Id="rId38" Type="http://schemas.openxmlformats.org/officeDocument/2006/relationships/chartsheet" Target="chartsheets/sheet17.xml"/><Relationship Id="rId46" Type="http://schemas.openxmlformats.org/officeDocument/2006/relationships/worksheet" Target="worksheets/sheet26.xml"/><Relationship Id="rId59" Type="http://schemas.openxmlformats.org/officeDocument/2006/relationships/worksheet" Target="worksheets/sheet34.xml"/><Relationship Id="rId67" Type="http://schemas.openxmlformats.org/officeDocument/2006/relationships/worksheet" Target="worksheets/sheet38.xml"/><Relationship Id="rId103" Type="http://schemas.openxmlformats.org/officeDocument/2006/relationships/worksheet" Target="worksheets/sheet58.xml"/><Relationship Id="rId108" Type="http://schemas.openxmlformats.org/officeDocument/2006/relationships/chartsheet" Target="chartsheets/sheet48.xml"/><Relationship Id="rId116" Type="http://schemas.openxmlformats.org/officeDocument/2006/relationships/sharedStrings" Target="sharedStrings.xml"/><Relationship Id="rId20" Type="http://schemas.openxmlformats.org/officeDocument/2006/relationships/chartsheet" Target="chartsheets/sheet8.xml"/><Relationship Id="rId41" Type="http://schemas.openxmlformats.org/officeDocument/2006/relationships/worksheet" Target="worksheets/sheet23.xml"/><Relationship Id="rId54" Type="http://schemas.openxmlformats.org/officeDocument/2006/relationships/worksheet" Target="worksheets/sheet31.xml"/><Relationship Id="rId62" Type="http://schemas.openxmlformats.org/officeDocument/2006/relationships/chartsheet" Target="chartsheets/sheet27.xml"/><Relationship Id="rId70" Type="http://schemas.openxmlformats.org/officeDocument/2006/relationships/chartsheet" Target="chartsheets/sheet31.xml"/><Relationship Id="rId75" Type="http://schemas.openxmlformats.org/officeDocument/2006/relationships/worksheet" Target="worksheets/sheet42.xml"/><Relationship Id="rId83" Type="http://schemas.openxmlformats.org/officeDocument/2006/relationships/chartsheet" Target="chartsheets/sheet36.xml"/><Relationship Id="rId88" Type="http://schemas.openxmlformats.org/officeDocument/2006/relationships/worksheet" Target="worksheets/sheet50.xml"/><Relationship Id="rId91" Type="http://schemas.openxmlformats.org/officeDocument/2006/relationships/worksheet" Target="worksheets/sheet52.xml"/><Relationship Id="rId96" Type="http://schemas.openxmlformats.org/officeDocument/2006/relationships/chartsheet" Target="chartsheets/sheet42.xml"/><Relationship Id="rId111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5" Type="http://schemas.openxmlformats.org/officeDocument/2006/relationships/worksheet" Target="worksheets/sheet10.xml"/><Relationship Id="rId23" Type="http://schemas.openxmlformats.org/officeDocument/2006/relationships/worksheet" Target="worksheets/sheet14.xml"/><Relationship Id="rId28" Type="http://schemas.openxmlformats.org/officeDocument/2006/relationships/chartsheet" Target="chartsheets/sheet12.xml"/><Relationship Id="rId36" Type="http://schemas.openxmlformats.org/officeDocument/2006/relationships/chartsheet" Target="chartsheets/sheet16.xml"/><Relationship Id="rId49" Type="http://schemas.openxmlformats.org/officeDocument/2006/relationships/worksheet" Target="worksheets/sheet28.xml"/><Relationship Id="rId57" Type="http://schemas.openxmlformats.org/officeDocument/2006/relationships/chartsheet" Target="chartsheets/sheet25.xml"/><Relationship Id="rId106" Type="http://schemas.openxmlformats.org/officeDocument/2006/relationships/chartsheet" Target="chartsheets/sheet47.xml"/><Relationship Id="rId114" Type="http://schemas.openxmlformats.org/officeDocument/2006/relationships/theme" Target="theme/theme1.xml"/><Relationship Id="rId10" Type="http://schemas.openxmlformats.org/officeDocument/2006/relationships/worksheet" Target="worksheets/sheet7.xml"/><Relationship Id="rId31" Type="http://schemas.openxmlformats.org/officeDocument/2006/relationships/worksheet" Target="worksheets/sheet18.xml"/><Relationship Id="rId44" Type="http://schemas.openxmlformats.org/officeDocument/2006/relationships/worksheet" Target="worksheets/sheet25.xml"/><Relationship Id="rId52" Type="http://schemas.openxmlformats.org/officeDocument/2006/relationships/chartsheet" Target="chartsheets/sheet23.xml"/><Relationship Id="rId60" Type="http://schemas.openxmlformats.org/officeDocument/2006/relationships/chartsheet" Target="chartsheets/sheet26.xml"/><Relationship Id="rId65" Type="http://schemas.openxmlformats.org/officeDocument/2006/relationships/worksheet" Target="worksheets/sheet37.xml"/><Relationship Id="rId73" Type="http://schemas.openxmlformats.org/officeDocument/2006/relationships/worksheet" Target="worksheets/sheet41.xml"/><Relationship Id="rId78" Type="http://schemas.openxmlformats.org/officeDocument/2006/relationships/worksheet" Target="worksheets/sheet44.xml"/><Relationship Id="rId81" Type="http://schemas.openxmlformats.org/officeDocument/2006/relationships/worksheet" Target="worksheets/sheet46.xml"/><Relationship Id="rId86" Type="http://schemas.openxmlformats.org/officeDocument/2006/relationships/worksheet" Target="worksheets/sheet49.xml"/><Relationship Id="rId94" Type="http://schemas.openxmlformats.org/officeDocument/2006/relationships/chartsheet" Target="chartsheets/sheet41.xml"/><Relationship Id="rId99" Type="http://schemas.openxmlformats.org/officeDocument/2006/relationships/worksheet" Target="worksheets/sheet56.xml"/><Relationship Id="rId101" Type="http://schemas.openxmlformats.org/officeDocument/2006/relationships/worksheet" Target="worksheets/sheet57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3.xml"/><Relationship Id="rId13" Type="http://schemas.openxmlformats.org/officeDocument/2006/relationships/worksheet" Target="worksheets/sheet9.xml"/><Relationship Id="rId18" Type="http://schemas.openxmlformats.org/officeDocument/2006/relationships/chartsheet" Target="chartsheets/sheet7.xml"/><Relationship Id="rId39" Type="http://schemas.openxmlformats.org/officeDocument/2006/relationships/worksheet" Target="worksheets/sheet22.xml"/><Relationship Id="rId109" Type="http://schemas.openxmlformats.org/officeDocument/2006/relationships/worksheet" Target="worksheets/sheet61.xml"/><Relationship Id="rId34" Type="http://schemas.openxmlformats.org/officeDocument/2006/relationships/chartsheet" Target="chartsheets/sheet15.xml"/><Relationship Id="rId50" Type="http://schemas.openxmlformats.org/officeDocument/2006/relationships/chartsheet" Target="chartsheets/sheet22.xml"/><Relationship Id="rId55" Type="http://schemas.openxmlformats.org/officeDocument/2006/relationships/chartsheet" Target="chartsheets/sheet24.xml"/><Relationship Id="rId76" Type="http://schemas.openxmlformats.org/officeDocument/2006/relationships/chartsheet" Target="chartsheets/sheet34.xml"/><Relationship Id="rId97" Type="http://schemas.openxmlformats.org/officeDocument/2006/relationships/worksheet" Target="worksheets/sheet55.xml"/><Relationship Id="rId104" Type="http://schemas.openxmlformats.org/officeDocument/2006/relationships/chartsheet" Target="chartsheets/sheet46.xml"/><Relationship Id="rId7" Type="http://schemas.openxmlformats.org/officeDocument/2006/relationships/chartsheet" Target="chartsheets/sheet2.xml"/><Relationship Id="rId71" Type="http://schemas.openxmlformats.org/officeDocument/2006/relationships/worksheet" Target="worksheets/sheet40.xml"/><Relationship Id="rId92" Type="http://schemas.openxmlformats.org/officeDocument/2006/relationships/chartsheet" Target="chartsheets/sheet4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1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Distribución de la respuesta según sexo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'A. Sexo'!$D$4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'A. Sexo'!$B$5:$B$6</c:f>
              <c:strCache>
                <c:ptCount val="2"/>
                <c:pt idx="0">
                  <c:v>Mujer</c:v>
                </c:pt>
                <c:pt idx="1">
                  <c:v>Hombre</c:v>
                </c:pt>
              </c:strCache>
            </c:strRef>
          </c:cat>
          <c:val>
            <c:numRef>
              <c:f>'A. Sexo'!$D$5:$D$6</c:f>
              <c:numCache>
                <c:formatCode>0.0</c:formatCode>
                <c:ptCount val="2"/>
                <c:pt idx="0">
                  <c:v>60.835073068893529</c:v>
                </c:pt>
                <c:pt idx="1">
                  <c:v>39.164926931106471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rnd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P6. Además, ¿en qué medida crees que la formación recibida</a:t>
            </a:r>
            <a:r>
              <a:rPr lang="es-ES" baseline="0"/>
              <a:t> en estas prácticas te ha ayudado a encontrar trabajo?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'P6'!$B$5:$G$5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'P6'!$B$6:$G$6</c:f>
              <c:numCache>
                <c:formatCode>0.0</c:formatCode>
                <c:ptCount val="6"/>
                <c:pt idx="0">
                  <c:v>2.755555556</c:v>
                </c:pt>
                <c:pt idx="1">
                  <c:v>4.5692307689999998</c:v>
                </c:pt>
                <c:pt idx="2">
                  <c:v>5.8971428570000004</c:v>
                </c:pt>
                <c:pt idx="3">
                  <c:v>3.94787234</c:v>
                </c:pt>
                <c:pt idx="4">
                  <c:v>5.1702127659999997</c:v>
                </c:pt>
                <c:pt idx="5">
                  <c:v>4.4294255209999998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54664"/>
        <c:axId val="237455056"/>
      </c:lineChart>
      <c:catAx>
        <c:axId val="23745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5056"/>
        <c:crosses val="autoZero"/>
        <c:auto val="1"/>
        <c:lblAlgn val="ctr"/>
        <c:lblOffset val="100"/>
        <c:noMultiLvlLbl val="0"/>
      </c:catAx>
      <c:valAx>
        <c:axId val="23745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P7. ¿Disfrutaste de alguna beca Erasmus, Sócrates o similar para cursar parte de tus estudios, tanto teóricos como</a:t>
            </a:r>
            <a:r>
              <a:rPr lang="es-ES" baseline="0"/>
              <a:t> prácticos, en otra Universidad?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('P7'!$B$6,'P7'!$B$8)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('P7'!$H$6,'P7'!$H$8)</c:f>
              <c:numCache>
                <c:formatCode>0.0</c:formatCode>
                <c:ptCount val="2"/>
                <c:pt idx="0">
                  <c:v>12.226744849999999</c:v>
                </c:pt>
                <c:pt idx="1">
                  <c:v>87.773255149999997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P8. De 0 a 10, ¿puedes valorar tu satisfacción con esta estancia?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'P8'!$B$5:$G$5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'P8'!$B$6:$G$6</c:f>
              <c:numCache>
                <c:formatCode>0.0</c:formatCode>
                <c:ptCount val="6"/>
                <c:pt idx="0">
                  <c:v>9.125</c:v>
                </c:pt>
                <c:pt idx="1">
                  <c:v>8.9090909089999997</c:v>
                </c:pt>
                <c:pt idx="2">
                  <c:v>8.692307692</c:v>
                </c:pt>
                <c:pt idx="3">
                  <c:v>9.0551181100000004</c:v>
                </c:pt>
                <c:pt idx="4">
                  <c:v>8.9541284399999999</c:v>
                </c:pt>
                <c:pt idx="5">
                  <c:v>8.9711226780000004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56232"/>
        <c:axId val="237456624"/>
      </c:lineChart>
      <c:catAx>
        <c:axId val="23745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6624"/>
        <c:crosses val="autoZero"/>
        <c:auto val="1"/>
        <c:lblAlgn val="ctr"/>
        <c:lblOffset val="100"/>
        <c:noMultiLvlLbl val="0"/>
      </c:catAx>
      <c:valAx>
        <c:axId val="2374566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6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P9. Además, ¿en qué medida crees que la estancia te ha ayudado a encontrar trabajo?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'P9'!$B$5:$G$5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'P9'!$B$6:$G$6</c:f>
              <c:numCache>
                <c:formatCode>0.0</c:formatCode>
                <c:ptCount val="6"/>
                <c:pt idx="0">
                  <c:v>6.375</c:v>
                </c:pt>
                <c:pt idx="1">
                  <c:v>5.3809523810000002</c:v>
                </c:pt>
                <c:pt idx="2">
                  <c:v>6.346153846</c:v>
                </c:pt>
                <c:pt idx="3">
                  <c:v>6.0079365080000002</c:v>
                </c:pt>
                <c:pt idx="4">
                  <c:v>6.1743119269999998</c:v>
                </c:pt>
                <c:pt idx="5">
                  <c:v>6.092572981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57408"/>
        <c:axId val="237457800"/>
      </c:lineChart>
      <c:catAx>
        <c:axId val="23745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7800"/>
        <c:crosses val="autoZero"/>
        <c:auto val="1"/>
        <c:lblAlgn val="ctr"/>
        <c:lblOffset val="100"/>
        <c:noMultiLvlLbl val="0"/>
      </c:catAx>
      <c:valAx>
        <c:axId val="237457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7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P10. Aparte de los estudios q</a:t>
            </a:r>
            <a:r>
              <a:rPr lang="es-ES" baseline="0"/>
              <a:t>ue terminaste, ¿iniciaste otros estudios universitarios?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'P10'!$B$6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'P10'!$H$5</c:f>
              <c:strCache>
                <c:ptCount val="1"/>
                <c:pt idx="0">
                  <c:v>UEx</c:v>
                </c:pt>
              </c:strCache>
            </c:strRef>
          </c:cat>
          <c:val>
            <c:numRef>
              <c:f>'P10'!$H$6</c:f>
              <c:numCache>
                <c:formatCode>0.0</c:formatCode>
                <c:ptCount val="1"/>
                <c:pt idx="0">
                  <c:v>55.134695999999998</c:v>
                </c:pt>
              </c:numCache>
            </c:numRef>
          </c:val>
        </c:ser>
        <c:ser>
          <c:idx val="1"/>
          <c:order val="1"/>
          <c:tx>
            <c:strRef>
              <c:f>'P10'!$B$8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'P10'!$H$5</c:f>
              <c:strCache>
                <c:ptCount val="1"/>
                <c:pt idx="0">
                  <c:v>UEx</c:v>
                </c:pt>
              </c:strCache>
            </c:strRef>
          </c:cat>
          <c:val>
            <c:numRef>
              <c:f>'P10'!$H$8</c:f>
              <c:numCache>
                <c:formatCode>0.0</c:formatCode>
                <c:ptCount val="1"/>
                <c:pt idx="0">
                  <c:v>44.865304000000002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075728"/>
        <c:axId val="214076120"/>
        <c:axId val="0"/>
      </c:bar3DChart>
      <c:catAx>
        <c:axId val="21407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6120"/>
        <c:crosses val="autoZero"/>
        <c:auto val="1"/>
        <c:lblAlgn val="ctr"/>
        <c:lblOffset val="100"/>
        <c:noMultiLvlLbl val="0"/>
      </c:catAx>
      <c:valAx>
        <c:axId val="21407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5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P11. ¿Cuáles?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('P11'!$B$6,'P11'!$B$8,'P11'!$B$10,'P11'!$B$12)</c:f>
              <c:strCache>
                <c:ptCount val="4"/>
                <c:pt idx="0">
                  <c:v>Doctorado</c:v>
                </c:pt>
                <c:pt idx="1">
                  <c:v>Máster</c:v>
                </c:pt>
                <c:pt idx="2">
                  <c:v>Otra carrera (grado, diplomatura, licenciatura o ingeniería)</c:v>
                </c:pt>
                <c:pt idx="3">
                  <c:v>Otros</c:v>
                </c:pt>
              </c:strCache>
            </c:strRef>
          </c:cat>
          <c:val>
            <c:numRef>
              <c:f>('P11'!$H$6,'P11'!$H$8,'P11'!$H$10,'P11'!$H$12)</c:f>
              <c:numCache>
                <c:formatCode>0.0</c:formatCode>
                <c:ptCount val="4"/>
                <c:pt idx="0">
                  <c:v>7.3135282559999997</c:v>
                </c:pt>
                <c:pt idx="1">
                  <c:v>46.547317839999998</c:v>
                </c:pt>
                <c:pt idx="2">
                  <c:v>41.905225770000001</c:v>
                </c:pt>
                <c:pt idx="3">
                  <c:v>4.2339281409999998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076904"/>
        <c:axId val="214077296"/>
        <c:axId val="0"/>
      </c:bar3DChart>
      <c:catAx>
        <c:axId val="214076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7296"/>
        <c:crosses val="autoZero"/>
        <c:auto val="1"/>
        <c:lblAlgn val="ctr"/>
        <c:lblOffset val="100"/>
        <c:noMultiLvlLbl val="0"/>
      </c:catAx>
      <c:valAx>
        <c:axId val="214077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6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P12. En el momento de matricularte en este estudio, ¿estabas trabajando?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('P12'!$B$6,'P12'!$B$8)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('P12'!$H$6,'P12'!$H$8)</c:f>
              <c:numCache>
                <c:formatCode>0.0</c:formatCode>
                <c:ptCount val="2"/>
                <c:pt idx="0">
                  <c:v>31.640700800000001</c:v>
                </c:pt>
                <c:pt idx="1">
                  <c:v>68.359299199999995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78080"/>
        <c:axId val="214078472"/>
      </c:barChart>
      <c:catAx>
        <c:axId val="21407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8472"/>
        <c:crosses val="autoZero"/>
        <c:auto val="1"/>
        <c:lblAlgn val="ctr"/>
        <c:lblOffset val="100"/>
        <c:noMultiLvlLbl val="0"/>
      </c:catAx>
      <c:valAx>
        <c:axId val="21407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P12. En el momento de matricularte en este estudio, ¿estabas</a:t>
            </a:r>
            <a:r>
              <a:rPr lang="es-ES" baseline="0"/>
              <a:t> trabajando? (%)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'P12 (tipo_estudio)'!$C$5:$E$5</c:f>
              <c:strCache>
                <c:ptCount val="3"/>
                <c:pt idx="0">
                  <c:v>Ciclo corto</c:v>
                </c:pt>
                <c:pt idx="1">
                  <c:v>Ciclo largo</c:v>
                </c:pt>
                <c:pt idx="2">
                  <c:v>Máster</c:v>
                </c:pt>
              </c:strCache>
            </c:strRef>
          </c:cat>
          <c:val>
            <c:numRef>
              <c:f>'P12 (tipo_estudio)'!$C$6:$E$6</c:f>
              <c:numCache>
                <c:formatCode>0.0</c:formatCode>
                <c:ptCount val="3"/>
                <c:pt idx="0">
                  <c:v>23.2</c:v>
                </c:pt>
                <c:pt idx="1">
                  <c:v>30.7</c:v>
                </c:pt>
                <c:pt idx="2">
                  <c:v>53.9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271176"/>
        <c:axId val="253270784"/>
      </c:barChart>
      <c:catAx>
        <c:axId val="25327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270784"/>
        <c:crosses val="autoZero"/>
        <c:auto val="1"/>
        <c:lblAlgn val="ctr"/>
        <c:lblOffset val="100"/>
        <c:noMultiLvlLbl val="0"/>
      </c:catAx>
      <c:valAx>
        <c:axId val="25327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27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P12.1.</a:t>
            </a:r>
            <a:r>
              <a:rPr lang="es-ES" baseline="0"/>
              <a:t> ¿Por qué iniciaste estos estudios?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('P12.1'!$B$6,'P12.1'!$B$8,'P12.1'!$B$10,'P12.1'!$B$12)</c:f>
              <c:strCache>
                <c:ptCount val="4"/>
                <c:pt idx="0">
                  <c:v>Para mejorar y promocionar en mi trabajo</c:v>
                </c:pt>
                <c:pt idx="1">
                  <c:v>Para poder acceder a mejores trabajos</c:v>
                </c:pt>
                <c:pt idx="2">
                  <c:v>Por desarrollo personal</c:v>
                </c:pt>
                <c:pt idx="3">
                  <c:v>Otros motivos</c:v>
                </c:pt>
              </c:strCache>
            </c:strRef>
          </c:cat>
          <c:val>
            <c:numRef>
              <c:f>('P12.1'!$H$6,'P12.1'!$H$8,'P12.1'!$H$10,'P12.1'!$H$12)</c:f>
              <c:numCache>
                <c:formatCode>0.0</c:formatCode>
                <c:ptCount val="4"/>
                <c:pt idx="0">
                  <c:v>28.17078575</c:v>
                </c:pt>
                <c:pt idx="1">
                  <c:v>37.774738659999997</c:v>
                </c:pt>
                <c:pt idx="2">
                  <c:v>28.45315922</c:v>
                </c:pt>
                <c:pt idx="3">
                  <c:v>5.601316368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4079256"/>
        <c:axId val="214079648"/>
      </c:barChart>
      <c:catAx>
        <c:axId val="214079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9648"/>
        <c:crosses val="autoZero"/>
        <c:auto val="1"/>
        <c:lblAlgn val="ctr"/>
        <c:lblOffset val="100"/>
        <c:noMultiLvlLbl val="0"/>
      </c:catAx>
      <c:valAx>
        <c:axId val="21407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7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P13. Durante los estudios</a:t>
            </a:r>
            <a:r>
              <a:rPr lang="es-ES" baseline="0"/>
              <a:t> universitarios, ¿tuviste alguna experiencia laboral?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('P13'!$B$6,'P13'!$B$8)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('P13'!$H$6,'P13'!$H$8)</c:f>
              <c:numCache>
                <c:formatCode>0.0</c:formatCode>
                <c:ptCount val="2"/>
                <c:pt idx="0">
                  <c:v>46.395779320000003</c:v>
                </c:pt>
                <c:pt idx="1">
                  <c:v>53.604220679999997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80432"/>
        <c:axId val="214080824"/>
      </c:barChart>
      <c:catAx>
        <c:axId val="2140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80824"/>
        <c:crosses val="autoZero"/>
        <c:auto val="1"/>
        <c:lblAlgn val="ctr"/>
        <c:lblOffset val="100"/>
        <c:noMultiLvlLbl val="0"/>
      </c:catAx>
      <c:valAx>
        <c:axId val="214080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8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de la respuesta según rama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'C. Rama'!$B$5:$B$9</c:f>
              <c:strCache>
                <c:ptCount val="5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</c:strCache>
            </c:strRef>
          </c:cat>
          <c:val>
            <c:numRef>
              <c:f>'C. Rama'!$D$5:$D$9</c:f>
              <c:numCache>
                <c:formatCode>0.0</c:formatCode>
                <c:ptCount val="5"/>
                <c:pt idx="0">
                  <c:v>5.9707724425887267</c:v>
                </c:pt>
                <c:pt idx="1">
                  <c:v>6.2630480167014611</c:v>
                </c:pt>
                <c:pt idx="2">
                  <c:v>12.275574112734864</c:v>
                </c:pt>
                <c:pt idx="3">
                  <c:v>52.40083507306889</c:v>
                </c:pt>
                <c:pt idx="4">
                  <c:v>23.089770354906054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2334944"/>
        <c:axId val="242334552"/>
        <c:axId val="0"/>
      </c:bar3DChart>
      <c:catAx>
        <c:axId val="242334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4552"/>
        <c:crosses val="autoZero"/>
        <c:auto val="1"/>
        <c:lblAlgn val="ctr"/>
        <c:lblOffset val="100"/>
        <c:noMultiLvlLbl val="0"/>
      </c:catAx>
      <c:valAx>
        <c:axId val="242334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4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P14. ¿Qué tipo de empleo tenías?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('P14'!$B$6,'P14'!$B$8,'P14'!$B$10,'P14'!$B$12,'P14'!$B$14)</c:f>
              <c:strCache>
                <c:ptCount val="5"/>
                <c:pt idx="0">
                  <c:v>Beca</c:v>
                </c:pt>
                <c:pt idx="1">
                  <c:v>Empleo sin remuneración</c:v>
                </c:pt>
                <c:pt idx="2">
                  <c:v>Empleo remunerado sin contrato</c:v>
                </c:pt>
                <c:pt idx="3">
                  <c:v>Empleo remunerado con contrato</c:v>
                </c:pt>
                <c:pt idx="4">
                  <c:v>Trabajo por cuenta propia</c:v>
                </c:pt>
              </c:strCache>
            </c:strRef>
          </c:cat>
          <c:val>
            <c:numRef>
              <c:f>('P14'!$H$6,'P14'!$H$8,'P14'!$H$10,'P14'!$H$12,'P14'!$H$14)</c:f>
              <c:numCache>
                <c:formatCode>0.0</c:formatCode>
                <c:ptCount val="5"/>
                <c:pt idx="0">
                  <c:v>6.6168140839999996</c:v>
                </c:pt>
                <c:pt idx="1">
                  <c:v>2.220478521</c:v>
                </c:pt>
                <c:pt idx="2">
                  <c:v>11.87091401</c:v>
                </c:pt>
                <c:pt idx="3">
                  <c:v>77.223548449999996</c:v>
                </c:pt>
                <c:pt idx="4">
                  <c:v>2.0682449279999999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4081608"/>
        <c:axId val="214082000"/>
        <c:axId val="0"/>
      </c:bar3DChart>
      <c:catAx>
        <c:axId val="214081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82000"/>
        <c:crosses val="autoZero"/>
        <c:auto val="1"/>
        <c:lblAlgn val="ctr"/>
        <c:lblOffset val="100"/>
        <c:noMultiLvlLbl val="0"/>
      </c:catAx>
      <c:valAx>
        <c:axId val="21408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4081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P15. Después de finalizar los estudios, ¿has trabajado alguna vez?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('P15'!$B$6,'P15'!$B$8)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('P15'!$H$6,'P15'!$H$8)</c:f>
              <c:numCache>
                <c:formatCode>0.0</c:formatCode>
                <c:ptCount val="2"/>
                <c:pt idx="0">
                  <c:v>77.006377240000006</c:v>
                </c:pt>
                <c:pt idx="1">
                  <c:v>22.993622760000001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P15.1.</a:t>
            </a:r>
            <a:r>
              <a:rPr lang="es-ES" baseline="0"/>
              <a:t> ¿Has buscado trabajo?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40"/>
      <c:rotY val="0"/>
      <c:rAngAx val="0"/>
      <c:perspective val="2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</c:dPt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('P15.1'!$B$6,'P15.1'!$B$8)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('P15.1'!$H$6,'P15.1'!$H$8)</c:f>
              <c:numCache>
                <c:formatCode>0.0</c:formatCode>
                <c:ptCount val="2"/>
                <c:pt idx="0">
                  <c:v>77.535320740000003</c:v>
                </c:pt>
                <c:pt idx="1">
                  <c:v>22.46467926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P15.1.1. ¿Por qué?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('P15.1.1'!$B$6,'P15.1.1'!$B$8,'P15.1.1'!$B$10,'P15.1.1'!$B$12,'P15.1.1'!$B$14,'P15.1.1'!$B$16)</c:f>
              <c:strCache>
                <c:ptCount val="6"/>
                <c:pt idx="0">
                  <c:v>Preparaba oposiciones</c:v>
                </c:pt>
                <c:pt idx="1">
                  <c:v>Continué estudiando</c:v>
                </c:pt>
                <c:pt idx="2">
                  <c:v>Intenté montar mi propia empresa</c:v>
                </c:pt>
                <c:pt idx="3">
                  <c:v>Por motivos familiares</c:v>
                </c:pt>
                <c:pt idx="4">
                  <c:v>No quise trabajar</c:v>
                </c:pt>
                <c:pt idx="5">
                  <c:v>Otras razones</c:v>
                </c:pt>
              </c:strCache>
            </c:strRef>
          </c:cat>
          <c:val>
            <c:numRef>
              <c:f>('P15.1.1'!$H$6,'P15.1.1'!$H$8,'P15.1.1'!$H$10,'P15.1.1'!$H$12,'P15.1.1'!$H$14,'P15.1.1'!$H$16)</c:f>
              <c:numCache>
                <c:formatCode>0.0</c:formatCode>
                <c:ptCount val="6"/>
                <c:pt idx="0">
                  <c:v>39.585945950000003</c:v>
                </c:pt>
                <c:pt idx="1">
                  <c:v>67.432432430000006</c:v>
                </c:pt>
                <c:pt idx="2">
                  <c:v>0</c:v>
                </c:pt>
                <c:pt idx="3">
                  <c:v>0.62666666699999996</c:v>
                </c:pt>
                <c:pt idx="4">
                  <c:v>1.708108108</c:v>
                </c:pt>
                <c:pt idx="5">
                  <c:v>3.815495495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639376"/>
        <c:axId val="238639768"/>
      </c:lineChart>
      <c:catAx>
        <c:axId val="23863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39768"/>
        <c:crosses val="autoZero"/>
        <c:auto val="1"/>
        <c:lblAlgn val="ctr"/>
        <c:lblOffset val="100"/>
        <c:noMultiLvlLbl val="0"/>
      </c:catAx>
      <c:valAx>
        <c:axId val="23863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3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P16. Aproximadamente, ¿cuántos</a:t>
            </a:r>
            <a:r>
              <a:rPr lang="es-ES" baseline="0"/>
              <a:t> meses pasaron desde que terminaste de estudiar y conseguiste ese trabajo?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'P16'!$B$6:$B$7</c:f>
              <c:strCache>
                <c:ptCount val="1"/>
                <c:pt idx="0">
                  <c:v>Menos de 3 meses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'P16'!$C$6:$H$6</c:f>
              <c:numCache>
                <c:formatCode>0.0</c:formatCode>
                <c:ptCount val="6"/>
                <c:pt idx="0">
                  <c:v>49.074074070000002</c:v>
                </c:pt>
                <c:pt idx="1">
                  <c:v>52.212389379999998</c:v>
                </c:pt>
                <c:pt idx="2">
                  <c:v>49.206349209999999</c:v>
                </c:pt>
                <c:pt idx="3">
                  <c:v>46.628571430000001</c:v>
                </c:pt>
                <c:pt idx="4">
                  <c:v>48.275862070000002</c:v>
                </c:pt>
                <c:pt idx="5">
                  <c:v>47.850181980000002</c:v>
                </c:pt>
              </c:numCache>
            </c:numRef>
          </c:val>
        </c:ser>
        <c:ser>
          <c:idx val="1"/>
          <c:order val="1"/>
          <c:tx>
            <c:strRef>
              <c:f>'P16'!$B$8:$B$9</c:f>
              <c:strCache>
                <c:ptCount val="1"/>
                <c:pt idx="0">
                  <c:v>Entre 3 y 6 meses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'P16'!$C$8:$H$8</c:f>
              <c:numCache>
                <c:formatCode>0.0</c:formatCode>
                <c:ptCount val="6"/>
                <c:pt idx="0">
                  <c:v>20.37037037</c:v>
                </c:pt>
                <c:pt idx="1">
                  <c:v>15.04424779</c:v>
                </c:pt>
                <c:pt idx="2">
                  <c:v>21.825396829999999</c:v>
                </c:pt>
                <c:pt idx="3">
                  <c:v>17.14285714</c:v>
                </c:pt>
                <c:pt idx="4">
                  <c:v>19.950738919999999</c:v>
                </c:pt>
                <c:pt idx="5">
                  <c:v>18.74058746</c:v>
                </c:pt>
              </c:numCache>
            </c:numRef>
          </c:val>
        </c:ser>
        <c:ser>
          <c:idx val="2"/>
          <c:order val="2"/>
          <c:tx>
            <c:strRef>
              <c:f>'P16'!$B$10:$B$11</c:f>
              <c:strCache>
                <c:ptCount val="1"/>
                <c:pt idx="0">
                  <c:v>Entre 7 y 12 meses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'P16'!$C$10:$H$10</c:f>
              <c:numCache>
                <c:formatCode>0.0</c:formatCode>
                <c:ptCount val="6"/>
                <c:pt idx="0">
                  <c:v>19.444444440000002</c:v>
                </c:pt>
                <c:pt idx="1">
                  <c:v>18.584070799999999</c:v>
                </c:pt>
                <c:pt idx="2">
                  <c:v>18.25396825</c:v>
                </c:pt>
                <c:pt idx="3">
                  <c:v>17.942857140000001</c:v>
                </c:pt>
                <c:pt idx="4">
                  <c:v>16.99507389</c:v>
                </c:pt>
                <c:pt idx="5">
                  <c:v>17.942360430000001</c:v>
                </c:pt>
              </c:numCache>
            </c:numRef>
          </c:val>
        </c:ser>
        <c:ser>
          <c:idx val="3"/>
          <c:order val="3"/>
          <c:tx>
            <c:strRef>
              <c:f>'P16'!$B$12:$B$13</c:f>
              <c:strCache>
                <c:ptCount val="1"/>
                <c:pt idx="0">
                  <c:v>Más de 12 meses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'P16'!$C$5:$H$5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'P16'!$C$12:$H$12</c:f>
              <c:numCache>
                <c:formatCode>0.0</c:formatCode>
                <c:ptCount val="6"/>
                <c:pt idx="0">
                  <c:v>11.11111111</c:v>
                </c:pt>
                <c:pt idx="1">
                  <c:v>14.15929204</c:v>
                </c:pt>
                <c:pt idx="2">
                  <c:v>10.71428571</c:v>
                </c:pt>
                <c:pt idx="3">
                  <c:v>18.285714290000001</c:v>
                </c:pt>
                <c:pt idx="4">
                  <c:v>14.77832512</c:v>
                </c:pt>
                <c:pt idx="5">
                  <c:v>15.466870139999999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8640552"/>
        <c:axId val="238640944"/>
      </c:barChart>
      <c:catAx>
        <c:axId val="23864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40944"/>
        <c:crosses val="autoZero"/>
        <c:auto val="1"/>
        <c:lblAlgn val="ctr"/>
        <c:lblOffset val="100"/>
        <c:noMultiLvlLbl val="0"/>
      </c:catAx>
      <c:valAx>
        <c:axId val="23864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40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P17. ¿Trabajabas en Extremadura,</a:t>
            </a:r>
            <a:r>
              <a:rPr lang="es-ES" baseline="0"/>
              <a:t> otra Comunidad o fuera de España?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('P17'!$B$6,'P17'!$B$8,'P17'!$B$10)</c:f>
              <c:strCache>
                <c:ptCount val="3"/>
                <c:pt idx="0">
                  <c:v>Extremadura</c:v>
                </c:pt>
                <c:pt idx="1">
                  <c:v>Otra Comunidad Autónoma</c:v>
                </c:pt>
                <c:pt idx="2">
                  <c:v>Extranjero</c:v>
                </c:pt>
              </c:strCache>
            </c:strRef>
          </c:cat>
          <c:val>
            <c:numRef>
              <c:f>('P17'!$H$6,'P17'!$H$8,'P17'!$H$10)</c:f>
              <c:numCache>
                <c:formatCode>0.0</c:formatCode>
                <c:ptCount val="3"/>
                <c:pt idx="0">
                  <c:v>81.113721440000006</c:v>
                </c:pt>
                <c:pt idx="1">
                  <c:v>16.975935669999998</c:v>
                </c:pt>
                <c:pt idx="2">
                  <c:v>1.9103428899999999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8641728"/>
        <c:axId val="238642120"/>
        <c:axId val="0"/>
      </c:bar3DChart>
      <c:catAx>
        <c:axId val="23864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42120"/>
        <c:crosses val="autoZero"/>
        <c:auto val="1"/>
        <c:lblAlgn val="ctr"/>
        <c:lblOffset val="100"/>
        <c:noMultiLvlLbl val="0"/>
      </c:catAx>
      <c:valAx>
        <c:axId val="238642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864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P18. ¿Creaste tu propia empresa o trabajaste para otros?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9.4444444444444442E-2"/>
                  <c:y val="1.85185185185185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111111111111108E-2"/>
                  <c:y val="-0.1759259259259260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4999999999999997E-2"/>
                  <c:y val="-4.2437781360066642E-1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('P18'!$B$6,'P18'!$B$8,'P18'!$B$10)</c:f>
              <c:strCache>
                <c:ptCount val="3"/>
                <c:pt idx="0">
                  <c:v>Sí, creé mi empresa</c:v>
                </c:pt>
                <c:pt idx="1">
                  <c:v>No, trabajé para otros</c:v>
                </c:pt>
                <c:pt idx="2">
                  <c:v>Ambas cosas</c:v>
                </c:pt>
              </c:strCache>
            </c:strRef>
          </c:cat>
          <c:val>
            <c:numRef>
              <c:f>('P18'!$H$6,'P18'!$H$8,'P18'!$H$10)</c:f>
              <c:numCache>
                <c:formatCode>0.0</c:formatCode>
                <c:ptCount val="3"/>
                <c:pt idx="0">
                  <c:v>5.2127157229999996</c:v>
                </c:pt>
                <c:pt idx="1">
                  <c:v>94.219985449999996</c:v>
                </c:pt>
                <c:pt idx="2">
                  <c:v>0.567298831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P19. ¿Y cómo encontraste el trabajo?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('P19'!$B$6,'P19'!$B$8,'P19'!$B$10,'P19'!$B$12,'P19'!$B$14,'P19'!$B$16,'P19'!$B$18,'P19'!$B$20,'P19'!$B$22,'P19'!$B$24,'P19'!$B$26)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currículum en internet</c:v>
                </c:pt>
                <c:pt idx="5">
                  <c:v>Enviando el currículum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('P19'!$H$6,'P19'!$H$8,'P19'!$H$10,'P19'!$H$12,'P19'!$H$14,'P19'!$H$16,'P19'!$H$18,'P19'!$H$20,'P19'!$H$22,'P19'!$H$24,'P19'!$H$26)</c:f>
              <c:numCache>
                <c:formatCode>0.0</c:formatCode>
                <c:ptCount val="11"/>
                <c:pt idx="0">
                  <c:v>5.7176144620000002</c:v>
                </c:pt>
                <c:pt idx="1">
                  <c:v>2.2402151510000001</c:v>
                </c:pt>
                <c:pt idx="2">
                  <c:v>27.76169848</c:v>
                </c:pt>
                <c:pt idx="3">
                  <c:v>4.2749248279999996</c:v>
                </c:pt>
                <c:pt idx="4">
                  <c:v>10.48182838</c:v>
                </c:pt>
                <c:pt idx="5">
                  <c:v>19.821639770000001</c:v>
                </c:pt>
                <c:pt idx="6">
                  <c:v>2.5623151700000002</c:v>
                </c:pt>
                <c:pt idx="7">
                  <c:v>1.573509235</c:v>
                </c:pt>
                <c:pt idx="8">
                  <c:v>7.9652544990000003</c:v>
                </c:pt>
                <c:pt idx="9">
                  <c:v>9.8310562899999994</c:v>
                </c:pt>
                <c:pt idx="10">
                  <c:v>7.7699437360000001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2775152"/>
        <c:axId val="212775544"/>
      </c:barChart>
      <c:catAx>
        <c:axId val="21277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5544"/>
        <c:crosses val="autoZero"/>
        <c:auto val="1"/>
        <c:lblAlgn val="ctr"/>
        <c:lblOffset val="100"/>
        <c:noMultiLvlLbl val="0"/>
      </c:catAx>
      <c:valAx>
        <c:axId val="212775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P20. ¿Estabas dado de alta como autónomo</a:t>
            </a:r>
            <a:r>
              <a:rPr lang="es-ES" baseline="0"/>
              <a:t> o pertenecías a la plantilla de la empresa?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6.9444444444444448E-2"/>
                  <c:y val="-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7777777777777784"/>
                  <c:y val="-1.38888888888889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('P20'!$B$6,'P20'!$B$8)</c:f>
              <c:strCache>
                <c:ptCount val="2"/>
                <c:pt idx="0">
                  <c:v>Era autónomo</c:v>
                </c:pt>
                <c:pt idx="1">
                  <c:v>Pertenecía a la plantilla de la empresa</c:v>
                </c:pt>
              </c:strCache>
            </c:strRef>
          </c:cat>
          <c:val>
            <c:numRef>
              <c:f>('P20'!$H$6,'P20'!$H$8)</c:f>
              <c:numCache>
                <c:formatCode>0.0</c:formatCode>
                <c:ptCount val="2"/>
                <c:pt idx="0">
                  <c:v>2.0022760559999999</c:v>
                </c:pt>
                <c:pt idx="1">
                  <c:v>97.99772394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P21. ¿Qué tipo de contrato tenías?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('P21'!$B$6,'P21'!$B$8,'P21'!$B$10,'P21'!$B$12)</c:f>
              <c:strCache>
                <c:ptCount val="4"/>
                <c:pt idx="0">
                  <c:v>Funcionario / 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('P21'!$H$6,'P21'!$H$8,'P21'!$H$10,'P21'!$H$12)</c:f>
              <c:numCache>
                <c:formatCode>0.0</c:formatCode>
                <c:ptCount val="4"/>
                <c:pt idx="0">
                  <c:v>7.5316707200000002</c:v>
                </c:pt>
                <c:pt idx="1">
                  <c:v>80.279014939999996</c:v>
                </c:pt>
                <c:pt idx="2">
                  <c:v>7.9514126740000002</c:v>
                </c:pt>
                <c:pt idx="3">
                  <c:v>4.2379016690000002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776720"/>
        <c:axId val="212777112"/>
      </c:barChart>
      <c:catAx>
        <c:axId val="21277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7112"/>
        <c:crosses val="autoZero"/>
        <c:auto val="1"/>
        <c:lblAlgn val="ctr"/>
        <c:lblOffset val="100"/>
        <c:noMultiLvlLbl val="0"/>
      </c:catAx>
      <c:valAx>
        <c:axId val="21277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de la respuesta según Centro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'D. Centro'!$B$5:$B$23</c:f>
              <c:strCache>
                <c:ptCount val="19"/>
                <c:pt idx="0">
                  <c:v>CU Mérida</c:v>
                </c:pt>
                <c:pt idx="1">
                  <c:v>CU Plasencia</c:v>
                </c:pt>
                <c:pt idx="2">
                  <c:v>CU Santa Ana</c:v>
                </c:pt>
                <c:pt idx="3">
                  <c:v>Esc. de Enfermería del SES</c:v>
                </c:pt>
                <c:pt idx="4">
                  <c:v>Esc. Ing. Agrarias</c:v>
                </c:pt>
                <c:pt idx="5">
                  <c:v>Esc. Ing. Industriales</c:v>
                </c:pt>
                <c:pt idx="6">
                  <c:v>Esc. Politécnica</c:v>
                </c:pt>
                <c:pt idx="7">
                  <c:v>Fac. CC de la Documentación y la Comunicación</c:v>
                </c:pt>
                <c:pt idx="8">
                  <c:v>Fac. CC Econ. y Empresariales</c:v>
                </c:pt>
                <c:pt idx="9">
                  <c:v>Fac. Ciencias</c:v>
                </c:pt>
                <c:pt idx="10">
                  <c:v>Fac. Ciencias del Deporte</c:v>
                </c:pt>
                <c:pt idx="11">
                  <c:v>Fac. Derecho</c:v>
                </c:pt>
                <c:pt idx="12">
                  <c:v>Fac. Educación</c:v>
                </c:pt>
                <c:pt idx="13">
                  <c:v>Fac. Enfermería y Terapia Ocupacional</c:v>
                </c:pt>
                <c:pt idx="14">
                  <c:v>Fac. Estudios Empr. y Turismo</c:v>
                </c:pt>
                <c:pt idx="15">
                  <c:v>Fac. Filosofía y Letras</c:v>
                </c:pt>
                <c:pt idx="16">
                  <c:v>Fac. Formación del Profesorado</c:v>
                </c:pt>
                <c:pt idx="17">
                  <c:v>Fac. Medicina</c:v>
                </c:pt>
                <c:pt idx="18">
                  <c:v>Fac. Veterinaria</c:v>
                </c:pt>
              </c:strCache>
            </c:strRef>
          </c:cat>
          <c:val>
            <c:numRef>
              <c:f>'D. Centro'!$D$5:$D$23</c:f>
              <c:numCache>
                <c:formatCode>0.0</c:formatCode>
                <c:ptCount val="19"/>
                <c:pt idx="0">
                  <c:v>2.2964509394572024</c:v>
                </c:pt>
                <c:pt idx="1">
                  <c:v>3.2150313152400836</c:v>
                </c:pt>
                <c:pt idx="2">
                  <c:v>3.2150313152400836</c:v>
                </c:pt>
                <c:pt idx="3">
                  <c:v>4.1753653444676408E-2</c:v>
                </c:pt>
                <c:pt idx="4">
                  <c:v>4.8434237995824638</c:v>
                </c:pt>
                <c:pt idx="5">
                  <c:v>4.5511482254697286</c:v>
                </c:pt>
                <c:pt idx="6">
                  <c:v>10.22964509394572</c:v>
                </c:pt>
                <c:pt idx="7">
                  <c:v>2.546972860125261</c:v>
                </c:pt>
                <c:pt idx="8">
                  <c:v>8.8935281837160751</c:v>
                </c:pt>
                <c:pt idx="9">
                  <c:v>7.0981210855949897</c:v>
                </c:pt>
                <c:pt idx="10">
                  <c:v>1.1691022964509394</c:v>
                </c:pt>
                <c:pt idx="11">
                  <c:v>4.1336116910229643</c:v>
                </c:pt>
                <c:pt idx="12">
                  <c:v>13.319415448851775</c:v>
                </c:pt>
                <c:pt idx="13">
                  <c:v>3.5908141962421714</c:v>
                </c:pt>
                <c:pt idx="14">
                  <c:v>5.4279749478079333</c:v>
                </c:pt>
                <c:pt idx="15">
                  <c:v>6.1795407098121089</c:v>
                </c:pt>
                <c:pt idx="16">
                  <c:v>12.359081419624218</c:v>
                </c:pt>
                <c:pt idx="17">
                  <c:v>3.9248434237995826</c:v>
                </c:pt>
                <c:pt idx="18">
                  <c:v>2.9645093945720249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33768"/>
        <c:axId val="242333376"/>
      </c:lineChart>
      <c:catAx>
        <c:axId val="24233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3376"/>
        <c:crosses val="autoZero"/>
        <c:auto val="1"/>
        <c:lblAlgn val="ctr"/>
        <c:lblOffset val="100"/>
        <c:noMultiLvlLbl val="0"/>
      </c:catAx>
      <c:valAx>
        <c:axId val="24233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3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P22. ¿Cuál era la duración del contrato?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('P22'!$B$6,'P22'!$B$8)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('P22'!$H$6,'P22'!$H$8)</c:f>
              <c:numCache>
                <c:formatCode>0.0</c:formatCode>
                <c:ptCount val="2"/>
                <c:pt idx="0">
                  <c:v>18.500539710000002</c:v>
                </c:pt>
                <c:pt idx="1">
                  <c:v>81.499460290000002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P23. ¿Trabajabas en la empresa pública?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('P23'!$B$6,'P23'!$B$8)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('P23'!$H$6,'P23'!$H$8)</c:f>
              <c:numCache>
                <c:formatCode>0.0</c:formatCode>
                <c:ptCount val="2"/>
                <c:pt idx="0">
                  <c:v>33.757913000000002</c:v>
                </c:pt>
                <c:pt idx="1">
                  <c:v>66.242086999999998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P24. ¿De qué sector era la empresa?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('P24'!$B$6,'P24'!$B$8,'P24'!$B$10,'P24'!$B$12,'P24'!$B$14,'P24'!$B$16,'P24'!$B$18,'P24'!$B$20,'P24'!$B$22,'P24'!$B$24,'P24'!$B$26,'P24'!$B$28,'P24'!$B$30,'P24'!$B$32,'P24'!$B$34,'P24'!$B$36,'P24'!$B$38)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('P24'!$H$6,'P24'!$H$8,'P24'!$H$10,'P24'!$H$12,'P24'!$H$14,'P24'!$H$16,'P24'!$H$18,'P24'!$H$20,'P24'!$H$22,'P24'!$H$24,'P24'!$H$26,'P24'!$H$28,'P24'!$H$30,'P24'!$H$32,'P24'!$H$34,'P24'!$H$36,'P24'!$H$38)</c:f>
              <c:numCache>
                <c:formatCode>0.0</c:formatCode>
                <c:ptCount val="17"/>
                <c:pt idx="0">
                  <c:v>3.3073053369999998</c:v>
                </c:pt>
                <c:pt idx="1">
                  <c:v>2.936472567</c:v>
                </c:pt>
                <c:pt idx="2">
                  <c:v>3.0559870390000001</c:v>
                </c:pt>
                <c:pt idx="3">
                  <c:v>2.9451029420000001</c:v>
                </c:pt>
                <c:pt idx="4">
                  <c:v>1.7193360499999999</c:v>
                </c:pt>
                <c:pt idx="5">
                  <c:v>8.0929449630000008</c:v>
                </c:pt>
                <c:pt idx="6">
                  <c:v>17.48752636</c:v>
                </c:pt>
                <c:pt idx="7">
                  <c:v>12.51376192</c:v>
                </c:pt>
                <c:pt idx="8">
                  <c:v>4.1232935980000001</c:v>
                </c:pt>
                <c:pt idx="9">
                  <c:v>2.7490145209999999</c:v>
                </c:pt>
                <c:pt idx="10">
                  <c:v>1.066054075</c:v>
                </c:pt>
                <c:pt idx="11">
                  <c:v>7.7066459030000001</c:v>
                </c:pt>
                <c:pt idx="12">
                  <c:v>0.53365993899999997</c:v>
                </c:pt>
                <c:pt idx="13">
                  <c:v>0.38855833299999998</c:v>
                </c:pt>
                <c:pt idx="14">
                  <c:v>1.3422985140000001</c:v>
                </c:pt>
                <c:pt idx="15">
                  <c:v>12.29716095</c:v>
                </c:pt>
                <c:pt idx="16">
                  <c:v>17.73487699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2778680"/>
        <c:axId val="212779072"/>
      </c:barChart>
      <c:catAx>
        <c:axId val="212778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9072"/>
        <c:crosses val="autoZero"/>
        <c:auto val="1"/>
        <c:lblAlgn val="ctr"/>
        <c:lblOffset val="100"/>
        <c:noMultiLvlLbl val="0"/>
      </c:catAx>
      <c:valAx>
        <c:axId val="21277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8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P25. ¿Me podrías</a:t>
            </a:r>
            <a:r>
              <a:rPr lang="es-ES" baseline="0"/>
              <a:t> decir cuál era tu sueldo neto mensual?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('P25'!$B$6,'P25'!$B$8,'P25'!$B$10,'P25'!$B$12,'P25'!$B$14,'P25'!$B$16,'P25'!$B$18,'P25'!$B$20)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901€ y 1.200€</c:v>
                </c:pt>
                <c:pt idx="3">
                  <c:v>Entre 1.201€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('P25'!$H$6,'P25'!$H$8,'P25'!$H$10,'P25'!$H$12,'P25'!$H$14,'P25'!$H$16,'P25'!$H$18,'P25'!$H$20)</c:f>
              <c:numCache>
                <c:formatCode>0.0</c:formatCode>
                <c:ptCount val="8"/>
                <c:pt idx="0">
                  <c:v>33.423977170000001</c:v>
                </c:pt>
                <c:pt idx="1">
                  <c:v>23.95557827</c:v>
                </c:pt>
                <c:pt idx="2">
                  <c:v>21.766912640000001</c:v>
                </c:pt>
                <c:pt idx="3">
                  <c:v>11.904981619999999</c:v>
                </c:pt>
                <c:pt idx="4">
                  <c:v>4.5956774779999998</c:v>
                </c:pt>
                <c:pt idx="5">
                  <c:v>3.0187733589999999</c:v>
                </c:pt>
                <c:pt idx="6">
                  <c:v>1.0606097059999999</c:v>
                </c:pt>
                <c:pt idx="7">
                  <c:v>0.27348975399999997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9856"/>
        <c:axId val="212780248"/>
        <c:axId val="240575032"/>
      </c:area3DChart>
      <c:catAx>
        <c:axId val="21277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80248"/>
        <c:crosses val="autoZero"/>
        <c:auto val="1"/>
        <c:lblAlgn val="ctr"/>
        <c:lblOffset val="100"/>
        <c:noMultiLvlLbl val="0"/>
      </c:catAx>
      <c:valAx>
        <c:axId val="21278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79856"/>
        <c:crosses val="autoZero"/>
        <c:crossBetween val="midCat"/>
      </c:valAx>
      <c:serAx>
        <c:axId val="240575032"/>
        <c:scaling>
          <c:orientation val="minMax"/>
        </c:scaling>
        <c:delete val="1"/>
        <c:axPos val="b"/>
        <c:majorTickMark val="out"/>
        <c:minorTickMark val="none"/>
        <c:tickLblPos val="nextTo"/>
        <c:crossAx val="21278024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P26. De 0 a 10, ¿qué relación existía entre ese empleo y tu titulación</a:t>
            </a:r>
            <a:r>
              <a:rPr lang="es-ES" baseline="0"/>
              <a:t> universitaria?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'P26'!$B$5:$G$5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'P26'!$B$6:$G$6</c:f>
              <c:numCache>
                <c:formatCode>0.0</c:formatCode>
                <c:ptCount val="6"/>
                <c:pt idx="0">
                  <c:v>4.381818182</c:v>
                </c:pt>
                <c:pt idx="1">
                  <c:v>5.6864406780000003</c:v>
                </c:pt>
                <c:pt idx="2">
                  <c:v>7.4503816790000004</c:v>
                </c:pt>
                <c:pt idx="3">
                  <c:v>4.9204419890000004</c:v>
                </c:pt>
                <c:pt idx="4">
                  <c:v>5.8442822379999999</c:v>
                </c:pt>
                <c:pt idx="5">
                  <c:v>5.6660489260000002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81032"/>
        <c:axId val="212781424"/>
      </c:lineChart>
      <c:catAx>
        <c:axId val="212781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81424"/>
        <c:crosses val="autoZero"/>
        <c:auto val="1"/>
        <c:lblAlgn val="ctr"/>
        <c:lblOffset val="100"/>
        <c:noMultiLvlLbl val="0"/>
      </c:catAx>
      <c:valAx>
        <c:axId val="21278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781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 ¿Estás</a:t>
            </a:r>
            <a:r>
              <a:rPr lang="es-ES" baseline="0"/>
              <a:t> trabajando actualmente?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('P27'!$B$6,'P27'!$B$8)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('P27'!$H$6,'P27'!$H$8)</c:f>
              <c:numCache>
                <c:formatCode>0.0</c:formatCode>
                <c:ptCount val="2"/>
                <c:pt idx="0">
                  <c:v>55.466447250000002</c:v>
                </c:pt>
                <c:pt idx="1">
                  <c:v>44.533552749999998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P27.1 ¿Estás buscando trabajo?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('P27.1'!$B$6,'P27.1'!$B$8)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('P27.1'!$H$6,'P27.1'!$H$8)</c:f>
              <c:numCache>
                <c:formatCode>0.0</c:formatCode>
                <c:ptCount val="2"/>
                <c:pt idx="0">
                  <c:v>80.124609419999999</c:v>
                </c:pt>
                <c:pt idx="1">
                  <c:v>19.875390580000001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P27.1.1. ¿Por qué?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('P27.1.1'!$B$6,'P27.1.1'!$B$8,'P27.1.1'!$B$10,'P27.1.1'!$B$12,'P27.1.1'!$B$14,'P27.1.1'!$B$16)</c:f>
              <c:strCache>
                <c:ptCount val="6"/>
                <c:pt idx="0">
                  <c:v>Preparo oposiciones</c:v>
                </c:pt>
                <c:pt idx="1">
                  <c:v>Continúo estudiando</c:v>
                </c:pt>
                <c:pt idx="2">
                  <c:v>Intento montar mi propia empresa</c:v>
                </c:pt>
                <c:pt idx="3">
                  <c:v>Por motivos familiares</c:v>
                </c:pt>
                <c:pt idx="4">
                  <c:v>No quiero trabajar</c:v>
                </c:pt>
                <c:pt idx="5">
                  <c:v>Otras razones</c:v>
                </c:pt>
              </c:strCache>
            </c:strRef>
          </c:cat>
          <c:val>
            <c:numRef>
              <c:f>('P27.1.1'!$H$6,'P27.1.1'!$H$8,'P27.1.1'!$H$10,'P27.1.1'!$H$12,'P27.1.1'!$H$14,'P27.1.1'!$H$16)</c:f>
              <c:numCache>
                <c:formatCode>0.0</c:formatCode>
                <c:ptCount val="6"/>
                <c:pt idx="0">
                  <c:v>34.92322738</c:v>
                </c:pt>
                <c:pt idx="1">
                  <c:v>65.714701559999995</c:v>
                </c:pt>
                <c:pt idx="2">
                  <c:v>2.6943604620000001</c:v>
                </c:pt>
                <c:pt idx="3">
                  <c:v>2.4837041580000001</c:v>
                </c:pt>
                <c:pt idx="4">
                  <c:v>1.0004564819999999</c:v>
                </c:pt>
                <c:pt idx="5">
                  <c:v>6.1718936070000003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9709896"/>
        <c:axId val="239710288"/>
      </c:barChart>
      <c:catAx>
        <c:axId val="239709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0288"/>
        <c:crosses val="autoZero"/>
        <c:auto val="1"/>
        <c:lblAlgn val="ctr"/>
        <c:lblOffset val="100"/>
        <c:noMultiLvlLbl val="0"/>
      </c:catAx>
      <c:valAx>
        <c:axId val="23971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09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P27.2. ¿Es</a:t>
            </a:r>
            <a:r>
              <a:rPr lang="es-ES" baseline="0"/>
              <a:t> el mismo empleo o es distinto al primero?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('P27.2'!$B$6,'P27.2'!$B$8)</c:f>
              <c:strCache>
                <c:ptCount val="2"/>
                <c:pt idx="0">
                  <c:v>Es el mismo</c:v>
                </c:pt>
                <c:pt idx="1">
                  <c:v>Es distinto</c:v>
                </c:pt>
              </c:strCache>
            </c:strRef>
          </c:cat>
          <c:val>
            <c:numRef>
              <c:f>('P27.2'!$H$6,'P27.2'!$H$8)</c:f>
              <c:numCache>
                <c:formatCode>0.0</c:formatCode>
                <c:ptCount val="2"/>
                <c:pt idx="0">
                  <c:v>61.744698399999997</c:v>
                </c:pt>
                <c:pt idx="1">
                  <c:v>38.255301600000003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P28. ¿Trabajas en Extremadura,</a:t>
            </a:r>
            <a:r>
              <a:rPr lang="es-ES" baseline="0"/>
              <a:t> otra Comunidad o fuera de España?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layout>
                <c:manualLayout>
                  <c:x val="9.166666666666666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('P28'!$B$6,'P28'!$B$8,'P28'!$B$10)</c:f>
              <c:strCache>
                <c:ptCount val="3"/>
                <c:pt idx="0">
                  <c:v>Extremadura</c:v>
                </c:pt>
                <c:pt idx="1">
                  <c:v>Otra Comunidad Autónoma</c:v>
                </c:pt>
                <c:pt idx="2">
                  <c:v>Extranjero</c:v>
                </c:pt>
              </c:strCache>
            </c:strRef>
          </c:cat>
          <c:val>
            <c:numRef>
              <c:f>('P28'!$H$6,'P28'!$H$8,'P28'!$H$10)</c:f>
              <c:numCache>
                <c:formatCode>0.0</c:formatCode>
                <c:ptCount val="3"/>
                <c:pt idx="0">
                  <c:v>77.099999999999994</c:v>
                </c:pt>
                <c:pt idx="1">
                  <c:v>21.9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de la respuesta según Campus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'E. Campus'!$B$5:$B$9</c:f>
              <c:strCache>
                <c:ptCount val="5"/>
                <c:pt idx="0">
                  <c:v>Badajoz</c:v>
                </c:pt>
                <c:pt idx="1">
                  <c:v>Cáceres</c:v>
                </c:pt>
                <c:pt idx="2">
                  <c:v>Mérida</c:v>
                </c:pt>
                <c:pt idx="3">
                  <c:v>Plasencia</c:v>
                </c:pt>
                <c:pt idx="4">
                  <c:v>Almendralejo</c:v>
                </c:pt>
              </c:strCache>
            </c:strRef>
          </c:cat>
          <c:val>
            <c:numRef>
              <c:f>'E. Campus'!$D$5:$D$9</c:f>
              <c:numCache>
                <c:formatCode>0.0</c:formatCode>
                <c:ptCount val="5"/>
                <c:pt idx="0">
                  <c:v>45.219206680584549</c:v>
                </c:pt>
                <c:pt idx="1">
                  <c:v>46.054279749478077</c:v>
                </c:pt>
                <c:pt idx="2">
                  <c:v>2.2964509394572024</c:v>
                </c:pt>
                <c:pt idx="3">
                  <c:v>3.2150313152400836</c:v>
                </c:pt>
                <c:pt idx="4">
                  <c:v>3.2150313152400836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2338472"/>
        <c:axId val="242338864"/>
        <c:axId val="0"/>
      </c:bar3DChart>
      <c:catAx>
        <c:axId val="242338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8864"/>
        <c:crosses val="autoZero"/>
        <c:auto val="1"/>
        <c:lblAlgn val="ctr"/>
        <c:lblOffset val="100"/>
        <c:noMultiLvlLbl val="0"/>
      </c:catAx>
      <c:valAx>
        <c:axId val="2423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8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P29. ¿Has creado tu propia empresa o trabajas para otros?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('P29'!$B$6,'P29'!$B$8,'P29'!$B$10)</c:f>
              <c:strCache>
                <c:ptCount val="3"/>
                <c:pt idx="0">
                  <c:v>Sí, he creado mi empresa</c:v>
                </c:pt>
                <c:pt idx="1">
                  <c:v>No, trabajo para otros</c:v>
                </c:pt>
                <c:pt idx="2">
                  <c:v>Ambas cosas</c:v>
                </c:pt>
              </c:strCache>
            </c:strRef>
          </c:cat>
          <c:val>
            <c:numRef>
              <c:f>('P29'!$H$6,'P29'!$H$8,'P29'!$H$10)</c:f>
              <c:numCache>
                <c:formatCode>0.0</c:formatCode>
                <c:ptCount val="3"/>
                <c:pt idx="0">
                  <c:v>10.199999999999999</c:v>
                </c:pt>
                <c:pt idx="1">
                  <c:v>88.9</c:v>
                </c:pt>
                <c:pt idx="2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9711856"/>
        <c:axId val="239712248"/>
      </c:barChart>
      <c:catAx>
        <c:axId val="239711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2248"/>
        <c:crosses val="autoZero"/>
        <c:auto val="1"/>
        <c:lblAlgn val="ctr"/>
        <c:lblOffset val="100"/>
        <c:noMultiLvlLbl val="0"/>
      </c:catAx>
      <c:valAx>
        <c:axId val="239712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P30. ¿Y cómo has encontrado el empleo?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('P30'!$B$6,'P30'!$B$8,'P30'!$B$10,'P30'!$B$12,'P30'!$B$14,'P30'!$B$16,'P30'!$B$18,'P30'!$B$20,'P30'!$B$22,'P30'!$B$24,'P30'!$B$26)</c:f>
              <c:strCache>
                <c:ptCount val="11"/>
                <c:pt idx="0">
                  <c:v>A través de las prácticas de la Universidad</c:v>
                </c:pt>
                <c:pt idx="1">
                  <c:v>A través de prácticas no relacionadas con la Universidad</c:v>
                </c:pt>
                <c:pt idx="2">
                  <c:v>Contactos personales o familiares</c:v>
                </c:pt>
                <c:pt idx="3">
                  <c:v>Respondiendo a un anuncio en prensa o internet</c:v>
                </c:pt>
                <c:pt idx="4">
                  <c:v>Colgando el currículum en internet</c:v>
                </c:pt>
                <c:pt idx="5">
                  <c:v>Enviando el currículum directamente a la empresa</c:v>
                </c:pt>
                <c:pt idx="6">
                  <c:v>A través de empresas de selección de personal</c:v>
                </c:pt>
                <c:pt idx="7">
                  <c:v>Bolsa de empleo de la Uex</c:v>
                </c:pt>
                <c:pt idx="8">
                  <c:v>Bolsa de trabajo</c:v>
                </c:pt>
                <c:pt idx="9">
                  <c:v>Oposición</c:v>
                </c:pt>
                <c:pt idx="10">
                  <c:v>Otros medios</c:v>
                </c:pt>
              </c:strCache>
            </c:strRef>
          </c:cat>
          <c:val>
            <c:numRef>
              <c:f>('P30'!$H$6,'P30'!$H$8,'P30'!$H$10,'P30'!$H$12,'P30'!$H$14,'P30'!$H$16,'P30'!$H$18,'P30'!$H$20,'P30'!$H$22,'P30'!$H$24,'P30'!$H$26)</c:f>
              <c:numCache>
                <c:formatCode>0.0</c:formatCode>
                <c:ptCount val="11"/>
                <c:pt idx="0">
                  <c:v>4</c:v>
                </c:pt>
                <c:pt idx="1">
                  <c:v>2.2999999999999998</c:v>
                </c:pt>
                <c:pt idx="2">
                  <c:v>23.1</c:v>
                </c:pt>
                <c:pt idx="3">
                  <c:v>4.5</c:v>
                </c:pt>
                <c:pt idx="4">
                  <c:v>12.5</c:v>
                </c:pt>
                <c:pt idx="5">
                  <c:v>22</c:v>
                </c:pt>
                <c:pt idx="6">
                  <c:v>1.7</c:v>
                </c:pt>
                <c:pt idx="7">
                  <c:v>1.8</c:v>
                </c:pt>
                <c:pt idx="8">
                  <c:v>5.0999999999999996</c:v>
                </c:pt>
                <c:pt idx="9">
                  <c:v>15.5</c:v>
                </c:pt>
                <c:pt idx="10">
                  <c:v>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39713032"/>
        <c:axId val="239713424"/>
      </c:barChart>
      <c:catAx>
        <c:axId val="239713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3424"/>
        <c:crosses val="autoZero"/>
        <c:auto val="1"/>
        <c:lblAlgn val="ctr"/>
        <c:lblOffset val="100"/>
        <c:noMultiLvlLbl val="0"/>
      </c:catAx>
      <c:valAx>
        <c:axId val="23971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3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P31. ¿Estás dado de alta como</a:t>
            </a:r>
            <a:r>
              <a:rPr lang="es-ES" baseline="0"/>
              <a:t> autónomo o perteneces a la plantilla de la empresa?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numFmt formatCode="#,##0.0" sourceLinked="0"/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('P31'!$B$6,'P31'!$B$8)</c:f>
              <c:strCache>
                <c:ptCount val="2"/>
                <c:pt idx="0">
                  <c:v>Soy autónomo</c:v>
                </c:pt>
                <c:pt idx="1">
                  <c:v>Pertenezco a la plantilla de la empresa</c:v>
                </c:pt>
              </c:strCache>
            </c:strRef>
          </c:cat>
          <c:val>
            <c:numRef>
              <c:f>('P31'!$H$6,'P31'!$H$8)</c:f>
              <c:numCache>
                <c:formatCode>0.0</c:formatCode>
                <c:ptCount val="2"/>
                <c:pt idx="0">
                  <c:v>3.2</c:v>
                </c:pt>
                <c:pt idx="1">
                  <c:v>96.8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P32. ¿Has pensado alguna vez en crear tu propia empresa?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('P32'!$B$6,'P32'!$B$8,'P32'!$B$10)</c:f>
              <c:strCache>
                <c:ptCount val="3"/>
                <c:pt idx="0">
                  <c:v>Sí</c:v>
                </c:pt>
                <c:pt idx="1">
                  <c:v>No, pero planteo crearla en los próximos años</c:v>
                </c:pt>
                <c:pt idx="2">
                  <c:v>No y no me lo planteo</c:v>
                </c:pt>
              </c:strCache>
            </c:strRef>
          </c:cat>
          <c:val>
            <c:numRef>
              <c:f>('P32'!$H$6,'P32'!$H$8,'P32'!$H$10)</c:f>
              <c:numCache>
                <c:formatCode>0.0</c:formatCode>
                <c:ptCount val="3"/>
                <c:pt idx="0">
                  <c:v>49.1</c:v>
                </c:pt>
                <c:pt idx="1">
                  <c:v>3.2</c:v>
                </c:pt>
                <c:pt idx="2">
                  <c:v>47.7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9714600"/>
        <c:axId val="239714992"/>
      </c:areaChart>
      <c:catAx>
        <c:axId val="239714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4992"/>
        <c:crosses val="autoZero"/>
        <c:auto val="1"/>
        <c:lblAlgn val="ctr"/>
        <c:lblOffset val="100"/>
        <c:noMultiLvlLbl val="0"/>
      </c:catAx>
      <c:valAx>
        <c:axId val="2397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4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P33. ¿Qué tipo de contrato tienes?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('P33'!$B$6,'P33'!$B$8,'P33'!$B$10,'P33'!$B$12)</c:f>
              <c:strCache>
                <c:ptCount val="4"/>
                <c:pt idx="0">
                  <c:v>Funcionario / Interino</c:v>
                </c:pt>
                <c:pt idx="1">
                  <c:v>Laboral</c:v>
                </c:pt>
                <c:pt idx="2">
                  <c:v>Beca</c:v>
                </c:pt>
                <c:pt idx="3">
                  <c:v>Otro</c:v>
                </c:pt>
              </c:strCache>
            </c:strRef>
          </c:cat>
          <c:val>
            <c:numRef>
              <c:f>('P33'!$H$6,'P33'!$H$8,'P33'!$H$10,'P33'!$H$12)</c:f>
              <c:numCache>
                <c:formatCode>0.0</c:formatCode>
                <c:ptCount val="4"/>
                <c:pt idx="0">
                  <c:v>12.3</c:v>
                </c:pt>
                <c:pt idx="1">
                  <c:v>77.400000000000006</c:v>
                </c:pt>
                <c:pt idx="2">
                  <c:v>6</c:v>
                </c:pt>
                <c:pt idx="3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715776"/>
        <c:axId val="239716168"/>
      </c:barChart>
      <c:catAx>
        <c:axId val="2397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6168"/>
        <c:crosses val="autoZero"/>
        <c:auto val="1"/>
        <c:lblAlgn val="ctr"/>
        <c:lblOffset val="100"/>
        <c:noMultiLvlLbl val="0"/>
      </c:catAx>
      <c:valAx>
        <c:axId val="239716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9715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P34. ¿Cuál es la duración del</a:t>
            </a:r>
            <a:r>
              <a:rPr lang="es-ES" baseline="0"/>
              <a:t> contrato?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('P34'!$B$6,'P34'!$B$8)</c:f>
              <c:strCache>
                <c:ptCount val="2"/>
                <c:pt idx="0">
                  <c:v>Indefinido</c:v>
                </c:pt>
                <c:pt idx="1">
                  <c:v>Temporal</c:v>
                </c:pt>
              </c:strCache>
            </c:strRef>
          </c:cat>
          <c:val>
            <c:numRef>
              <c:f>('P34'!$H$6,'P34'!$H$8)</c:f>
              <c:numCache>
                <c:formatCode>0.0</c:formatCode>
                <c:ptCount val="2"/>
                <c:pt idx="0">
                  <c:v>35.5</c:v>
                </c:pt>
                <c:pt idx="1">
                  <c:v>64.5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P35. ¿Trabajas en la empresa pública?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('P35'!$B$6,'P35'!$B$8)</c:f>
              <c:strCache>
                <c:ptCount val="2"/>
                <c:pt idx="0">
                  <c:v>Sí</c:v>
                </c:pt>
                <c:pt idx="1">
                  <c:v>No (empresa privada o concertada)</c:v>
                </c:pt>
              </c:strCache>
            </c:strRef>
          </c:cat>
          <c:val>
            <c:numRef>
              <c:f>('P35'!$H$6,'P35'!$H$8)</c:f>
              <c:numCache>
                <c:formatCode>0.0</c:formatCode>
                <c:ptCount val="2"/>
                <c:pt idx="0">
                  <c:v>35.4</c:v>
                </c:pt>
                <c:pt idx="1">
                  <c:v>64.599999999999994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P36. ¿En qué sector?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('P36'!$B$6,'P36'!$B$8,'P36'!$B$10,'P36'!$B$12,'P36'!$B$14,'P36'!$B$16,'P36'!$B$18,'P36'!$B$20,'P36'!$B$22,'P36'!$B$24,'P36'!$B$26,'P36'!$B$28,'P36'!$B$30,'P36'!$B$32,'P36'!$B$34,'P36'!$B$36,'P36'!$B$38)</c:f>
              <c:strCache>
                <c:ptCount val="17"/>
                <c:pt idx="0">
                  <c:v>Asesoría, consultoría, auditoría</c:v>
                </c:pt>
                <c:pt idx="1">
                  <c:v>Banca, seguros, finanzas</c:v>
                </c:pt>
                <c:pt idx="2">
                  <c:v>Industria</c:v>
                </c:pt>
                <c:pt idx="3">
                  <c:v>Telecomunicaciones</c:v>
                </c:pt>
                <c:pt idx="4">
                  <c:v>Informática</c:v>
                </c:pt>
                <c:pt idx="5">
                  <c:v>Comercio</c:v>
                </c:pt>
                <c:pt idx="6">
                  <c:v>Actividades sanitarias y veterinarias</c:v>
                </c:pt>
                <c:pt idx="7">
                  <c:v>Enseñanza</c:v>
                </c:pt>
                <c:pt idx="8">
                  <c:v>Investigación y desarrollo</c:v>
                </c:pt>
                <c:pt idx="9">
                  <c:v>Construcción</c:v>
                </c:pt>
                <c:pt idx="10">
                  <c:v>Productos y distribución de energía eléctrica, gas o agua</c:v>
                </c:pt>
                <c:pt idx="11">
                  <c:v>Hostelería y turismo</c:v>
                </c:pt>
                <c:pt idx="12">
                  <c:v>Artes gráficas, publicidad y servicios relacionados</c:v>
                </c:pt>
                <c:pt idx="13">
                  <c:v>Transporte, mensajería y actividades relacionadas</c:v>
                </c:pt>
                <c:pt idx="14">
                  <c:v>Servicios técnicos de arquitectura e ingeniería</c:v>
                </c:pt>
                <c:pt idx="15">
                  <c:v>Administración pública</c:v>
                </c:pt>
                <c:pt idx="16">
                  <c:v>Otros</c:v>
                </c:pt>
              </c:strCache>
            </c:strRef>
          </c:cat>
          <c:val>
            <c:numRef>
              <c:f>('P36'!$H$6,'P36'!$H$8,'P36'!$H$10,'P36'!$H$12,'P36'!$H$14,'P36'!$H$16,'P36'!$H$18,'P36'!$H$20,'P36'!$H$22,'P36'!$H$24,'P36'!$H$26,'P36'!$H$28,'P36'!$H$30,'P36'!$H$32,'P36'!$H$34,'P36'!$H$36,'P36'!$H$38)</c:f>
              <c:numCache>
                <c:formatCode>0.0</c:formatCode>
                <c:ptCount val="17"/>
                <c:pt idx="0">
                  <c:v>4.0999999999999996</c:v>
                </c:pt>
                <c:pt idx="1">
                  <c:v>2.2999999999999998</c:v>
                </c:pt>
                <c:pt idx="2">
                  <c:v>2.5</c:v>
                </c:pt>
                <c:pt idx="3">
                  <c:v>3.5</c:v>
                </c:pt>
                <c:pt idx="4">
                  <c:v>2.2999999999999998</c:v>
                </c:pt>
                <c:pt idx="5">
                  <c:v>7.2</c:v>
                </c:pt>
                <c:pt idx="6">
                  <c:v>20.9</c:v>
                </c:pt>
                <c:pt idx="7">
                  <c:v>14.9</c:v>
                </c:pt>
                <c:pt idx="8">
                  <c:v>4</c:v>
                </c:pt>
                <c:pt idx="9">
                  <c:v>1.9</c:v>
                </c:pt>
                <c:pt idx="10">
                  <c:v>0.9</c:v>
                </c:pt>
                <c:pt idx="11">
                  <c:v>6.3</c:v>
                </c:pt>
                <c:pt idx="12">
                  <c:v>0.6</c:v>
                </c:pt>
                <c:pt idx="13">
                  <c:v>0.5</c:v>
                </c:pt>
                <c:pt idx="14">
                  <c:v>1.5</c:v>
                </c:pt>
                <c:pt idx="15">
                  <c:v>10.3</c:v>
                </c:pt>
                <c:pt idx="16">
                  <c:v>16.2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5358712"/>
        <c:axId val="105359104"/>
      </c:barChart>
      <c:catAx>
        <c:axId val="105358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59104"/>
        <c:crosses val="autoZero"/>
        <c:auto val="1"/>
        <c:lblAlgn val="ctr"/>
        <c:lblOffset val="100"/>
        <c:noMultiLvlLbl val="0"/>
      </c:catAx>
      <c:valAx>
        <c:axId val="10535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58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P37. ¿Me podrías decir tu sueldo</a:t>
            </a:r>
            <a:r>
              <a:rPr lang="es-ES" baseline="0"/>
              <a:t> neto mensual? (%)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('P37'!$B$6,'P37'!$B$8,'P37'!$B$10,'P37'!$B$12,'P37'!$B$14,'P37'!$B$16,'P37'!$B$18,'P37'!$B$20)</c:f>
              <c:strCache>
                <c:ptCount val="8"/>
                <c:pt idx="0">
                  <c:v>600€ o menos</c:v>
                </c:pt>
                <c:pt idx="1">
                  <c:v>Entre 601€ y 900€</c:v>
                </c:pt>
                <c:pt idx="2">
                  <c:v>Entre 901€ y 1.200€</c:v>
                </c:pt>
                <c:pt idx="3">
                  <c:v>Entre 1.201€ y 1.500€</c:v>
                </c:pt>
                <c:pt idx="4">
                  <c:v>Entre 1.501€ y 1.800€</c:v>
                </c:pt>
                <c:pt idx="5">
                  <c:v>Entre 1.801€ y 2.400€</c:v>
                </c:pt>
                <c:pt idx="6">
                  <c:v>Entre 2.401€ y 3.000€</c:v>
                </c:pt>
                <c:pt idx="7">
                  <c:v>Más de 3.000€</c:v>
                </c:pt>
              </c:strCache>
            </c:strRef>
          </c:cat>
          <c:val>
            <c:numRef>
              <c:f>('P37'!$H$6,'P37'!$H$8,'P37'!$H$10,'P37'!$H$12,'P37'!$H$14,'P37'!$H$16,'P37'!$H$18,'P37'!$H$20)</c:f>
              <c:numCache>
                <c:formatCode>0.0</c:formatCode>
                <c:ptCount val="8"/>
                <c:pt idx="0">
                  <c:v>20.8</c:v>
                </c:pt>
                <c:pt idx="1">
                  <c:v>21.7</c:v>
                </c:pt>
                <c:pt idx="2">
                  <c:v>26</c:v>
                </c:pt>
                <c:pt idx="3">
                  <c:v>17.7</c:v>
                </c:pt>
                <c:pt idx="4">
                  <c:v>7.9</c:v>
                </c:pt>
                <c:pt idx="5">
                  <c:v>3.7</c:v>
                </c:pt>
                <c:pt idx="6">
                  <c:v>1.7</c:v>
                </c:pt>
                <c:pt idx="7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59888"/>
        <c:axId val="105360280"/>
      </c:lineChart>
      <c:catAx>
        <c:axId val="10535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0280"/>
        <c:crosses val="autoZero"/>
        <c:auto val="1"/>
        <c:lblAlgn val="ctr"/>
        <c:lblOffset val="100"/>
        <c:noMultiLvlLbl val="0"/>
      </c:catAx>
      <c:valAx>
        <c:axId val="10536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59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P38. De 0 a 10, ¿qué relación existe entre tu empleo y tu titulación universitaria?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'P38'!$B$5:$G$5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'P38'!$B$6:$G$6</c:f>
              <c:numCache>
                <c:formatCode>0.0</c:formatCode>
                <c:ptCount val="6"/>
                <c:pt idx="0">
                  <c:v>5.2</c:v>
                </c:pt>
                <c:pt idx="1">
                  <c:v>6.5</c:v>
                </c:pt>
                <c:pt idx="2">
                  <c:v>8</c:v>
                </c:pt>
                <c:pt idx="3">
                  <c:v>5.5</c:v>
                </c:pt>
                <c:pt idx="4">
                  <c:v>6.8</c:v>
                </c:pt>
                <c:pt idx="5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61064"/>
        <c:axId val="105361456"/>
      </c:lineChart>
      <c:catAx>
        <c:axId val="10536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1456"/>
        <c:crosses val="autoZero"/>
        <c:auto val="1"/>
        <c:lblAlgn val="ctr"/>
        <c:lblOffset val="100"/>
        <c:noMultiLvlLbl val="0"/>
      </c:catAx>
      <c:valAx>
        <c:axId val="10536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P1. Transcurridos ya varios años desde que finalizaste tus estudios universitarios, valora de 0 a</a:t>
            </a:r>
            <a:r>
              <a:rPr lang="es-ES" baseline="0"/>
              <a:t> 10 tu nivel de satisfacción general con la titulación cursada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gradFill flip="none" rotWithShape="1"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'P1'!$B$5:$G$5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'P1'!$B$6:$G$6</c:f>
              <c:numCache>
                <c:formatCode>0.0</c:formatCode>
                <c:ptCount val="6"/>
                <c:pt idx="0">
                  <c:v>7.3566433570000003</c:v>
                </c:pt>
                <c:pt idx="1">
                  <c:v>7.3986486490000001</c:v>
                </c:pt>
                <c:pt idx="2">
                  <c:v>7.6598639459999998</c:v>
                </c:pt>
                <c:pt idx="3">
                  <c:v>7.0159362549999997</c:v>
                </c:pt>
                <c:pt idx="4">
                  <c:v>6.8969258590000004</c:v>
                </c:pt>
                <c:pt idx="5">
                  <c:v>7.151186418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39648"/>
        <c:axId val="242340040"/>
      </c:lineChart>
      <c:catAx>
        <c:axId val="2423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40040"/>
        <c:crosses val="autoZero"/>
        <c:auto val="1"/>
        <c:lblAlgn val="ctr"/>
        <c:lblOffset val="100"/>
        <c:noMultiLvlLbl val="0"/>
      </c:catAx>
      <c:valAx>
        <c:axId val="24234004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39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P39. Para terminar, valora de 0 a 10 el grado de satisfacción de los siguientes apartados de tu empleo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('P39'!$B$6,'P39'!$B$8,'P39'!$B$10,'P39'!$B$12,'P39'!$B$14,'P39'!$B$16,'P39'!$B$18)</c:f>
              <c:strCache>
                <c:ptCount val="7"/>
                <c:pt idx="0">
                  <c:v>Nivel salarial</c:v>
                </c:pt>
                <c:pt idx="1">
                  <c:v>Estabilidad laboral</c:v>
                </c:pt>
                <c:pt idx="2">
                  <c:v>Desarrollo personal</c:v>
                </c:pt>
                <c:pt idx="3">
                  <c:v>Desarrollo profesional</c:v>
                </c:pt>
                <c:pt idx="4">
                  <c:v>Buen ambiente de trabajo</c:v>
                </c:pt>
                <c:pt idx="5">
                  <c:v>Horarios, vacaciones, días libres</c:v>
                </c:pt>
                <c:pt idx="6">
                  <c:v>Satisfacción global con tu empleo</c:v>
                </c:pt>
              </c:strCache>
            </c:strRef>
          </c:cat>
          <c:val>
            <c:numRef>
              <c:f>('P39'!$H$6,'P39'!$H$8,'P39'!$H$10,'P39'!$H$12,'P39'!$H$14,'P39'!$H$16,'P39'!$H$18)</c:f>
              <c:numCache>
                <c:formatCode>0.0</c:formatCode>
                <c:ptCount val="7"/>
                <c:pt idx="0">
                  <c:v>6.1</c:v>
                </c:pt>
                <c:pt idx="1">
                  <c:v>6.3</c:v>
                </c:pt>
                <c:pt idx="2">
                  <c:v>7.3</c:v>
                </c:pt>
                <c:pt idx="3">
                  <c:v>7.3</c:v>
                </c:pt>
                <c:pt idx="4">
                  <c:v>8.1999999999999993</c:v>
                </c:pt>
                <c:pt idx="5">
                  <c:v>7.2</c:v>
                </c:pt>
                <c:pt idx="6">
                  <c:v>7.7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62240"/>
        <c:axId val="105362632"/>
      </c:lineChart>
      <c:catAx>
        <c:axId val="10536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2632"/>
        <c:crosses val="autoZero"/>
        <c:auto val="1"/>
        <c:lblAlgn val="ctr"/>
        <c:lblOffset val="100"/>
        <c:noMultiLvlLbl val="0"/>
      </c:catAx>
      <c:valAx>
        <c:axId val="10536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2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P39. Para terminar, valora de 0 a 10 el grado de satisfacción global con tu empleo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'P39'!$C$5:$H$5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'P39'!$C$18:$H$18</c:f>
              <c:numCache>
                <c:formatCode>0.0</c:formatCode>
                <c:ptCount val="6"/>
                <c:pt idx="0">
                  <c:v>7.8</c:v>
                </c:pt>
                <c:pt idx="1">
                  <c:v>7.8</c:v>
                </c:pt>
                <c:pt idx="2">
                  <c:v>8</c:v>
                </c:pt>
                <c:pt idx="3">
                  <c:v>7.6</c:v>
                </c:pt>
                <c:pt idx="4">
                  <c:v>7.2</c:v>
                </c:pt>
                <c:pt idx="5">
                  <c:v>7.7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63416"/>
        <c:axId val="105363808"/>
      </c:lineChart>
      <c:catAx>
        <c:axId val="105363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3808"/>
        <c:crosses val="autoZero"/>
        <c:auto val="1"/>
        <c:lblAlgn val="ctr"/>
        <c:lblOffset val="100"/>
        <c:noMultiLvlLbl val="0"/>
      </c:catAx>
      <c:valAx>
        <c:axId val="1053638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363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P2. Valora de 0 a 10 los siguientes aspectos</a:t>
            </a:r>
            <a:r>
              <a:rPr lang="es-ES" baseline="0"/>
              <a:t> de tus estudios universitarios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'P2'!$B$6:$B$7</c:f>
              <c:strCache>
                <c:ptCount val="1"/>
                <c:pt idx="0">
                  <c:v>Contenidos teóricos recibidos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'P2'!$C$5:$H$5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'P2'!$C$6:$H$6</c:f>
              <c:numCache>
                <c:formatCode>0.0</c:formatCode>
                <c:ptCount val="6"/>
                <c:pt idx="0">
                  <c:v>7.1678321680000003</c:v>
                </c:pt>
                <c:pt idx="1">
                  <c:v>7.3648648650000004</c:v>
                </c:pt>
                <c:pt idx="2">
                  <c:v>7.1700680270000001</c:v>
                </c:pt>
                <c:pt idx="3">
                  <c:v>6.8876494020000001</c:v>
                </c:pt>
                <c:pt idx="4">
                  <c:v>6.8282097650000004</c:v>
                </c:pt>
                <c:pt idx="5">
                  <c:v>6.9645245539999996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'P2'!$B$8:$B$9</c:f>
              <c:strCache>
                <c:ptCount val="1"/>
                <c:pt idx="0">
                  <c:v>Contenidos prácticos recibidos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'P2'!$C$5:$H$5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'P2'!$C$8:$H$8</c:f>
              <c:numCache>
                <c:formatCode>0.0</c:formatCode>
                <c:ptCount val="6"/>
                <c:pt idx="0">
                  <c:v>5.8652482270000004</c:v>
                </c:pt>
                <c:pt idx="1">
                  <c:v>6.4285714289999998</c:v>
                </c:pt>
                <c:pt idx="2">
                  <c:v>6.6416382250000003</c:v>
                </c:pt>
                <c:pt idx="3">
                  <c:v>5.9728434500000001</c:v>
                </c:pt>
                <c:pt idx="4">
                  <c:v>5.4177215189999997</c:v>
                </c:pt>
                <c:pt idx="5">
                  <c:v>6.0197404729999997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'P2'!$B$10:$B$11</c:f>
              <c:strCache>
                <c:ptCount val="1"/>
                <c:pt idx="0">
                  <c:v>Profesorado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'P2'!$C$5:$H$5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'P2'!$C$10:$H$10</c:f>
              <c:numCache>
                <c:formatCode>0.0</c:formatCode>
                <c:ptCount val="6"/>
                <c:pt idx="0">
                  <c:v>7.3496503500000001</c:v>
                </c:pt>
                <c:pt idx="1">
                  <c:v>7.4189189190000002</c:v>
                </c:pt>
                <c:pt idx="2">
                  <c:v>7.2013651879999996</c:v>
                </c:pt>
                <c:pt idx="3">
                  <c:v>6.9616306950000002</c:v>
                </c:pt>
                <c:pt idx="4">
                  <c:v>6.454710145</c:v>
                </c:pt>
                <c:pt idx="5">
                  <c:v>6.9549097069999997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'P2'!$B$12:$B$13</c:f>
              <c:strCache>
                <c:ptCount val="1"/>
                <c:pt idx="0">
                  <c:v>Instalaciones y equipos disponibles en las aulas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'P2'!$C$5:$H$5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'P2'!$C$12:$H$12</c:f>
              <c:numCache>
                <c:formatCode>0.0</c:formatCode>
                <c:ptCount val="6"/>
                <c:pt idx="0">
                  <c:v>6.8380281690000002</c:v>
                </c:pt>
                <c:pt idx="1">
                  <c:v>6.2635135139999996</c:v>
                </c:pt>
                <c:pt idx="2">
                  <c:v>6.9013605440000001</c:v>
                </c:pt>
                <c:pt idx="3">
                  <c:v>6.78292099</c:v>
                </c:pt>
                <c:pt idx="4">
                  <c:v>6.2712477399999997</c:v>
                </c:pt>
                <c:pt idx="5">
                  <c:v>6.6957222859999996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'P2'!$B$14:$B$15</c:f>
              <c:strCache>
                <c:ptCount val="1"/>
                <c:pt idx="0">
                  <c:v>Gestión administrativa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'P2'!$C$5:$H$5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'P2'!$C$14:$H$14</c:f>
              <c:numCache>
                <c:formatCode>0.0</c:formatCode>
                <c:ptCount val="6"/>
                <c:pt idx="0">
                  <c:v>6.7482517480000004</c:v>
                </c:pt>
                <c:pt idx="1">
                  <c:v>5.8513513509999999</c:v>
                </c:pt>
                <c:pt idx="2">
                  <c:v>6.7653061220000001</c:v>
                </c:pt>
                <c:pt idx="3">
                  <c:v>6.4500399679999996</c:v>
                </c:pt>
                <c:pt idx="4">
                  <c:v>6.3423913040000004</c:v>
                </c:pt>
                <c:pt idx="5">
                  <c:v>6.4795814160000003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40824"/>
        <c:axId val="237450352"/>
      </c:lineChart>
      <c:catAx>
        <c:axId val="24234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0352"/>
        <c:crosses val="autoZero"/>
        <c:auto val="1"/>
        <c:lblAlgn val="ctr"/>
        <c:lblOffset val="100"/>
        <c:noMultiLvlLbl val="0"/>
      </c:catAx>
      <c:valAx>
        <c:axId val="237450352"/>
        <c:scaling>
          <c:orientation val="minMax"/>
          <c:max val="8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340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P3. ¿Qué harías si pudieras empezar de nuevo, viendo cómo te ha ido laboralmente con esta titulación?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('P3'!$B$6,'P3'!$B$8,'P3'!$B$10,'P3'!$B$12)</c:f>
              <c:strCache>
                <c:ptCount val="4"/>
                <c:pt idx="0">
                  <c:v>Haría la misma carrera y en la misma Universidad</c:v>
                </c:pt>
                <c:pt idx="1">
                  <c:v>Los mismos estudios pero en otra Universidad</c:v>
                </c:pt>
                <c:pt idx="2">
                  <c:v>Otros estudios</c:v>
                </c:pt>
                <c:pt idx="3">
                  <c:v>No estudiaría en ninguna Universidad</c:v>
                </c:pt>
              </c:strCache>
            </c:strRef>
          </c:cat>
          <c:val>
            <c:numRef>
              <c:f>('P3'!$H$6,'P3'!$H$8,'P3'!$H$10,'P3'!$H$12)</c:f>
              <c:numCache>
                <c:formatCode>0.0</c:formatCode>
                <c:ptCount val="4"/>
                <c:pt idx="0">
                  <c:v>48.212680929999998</c:v>
                </c:pt>
                <c:pt idx="1">
                  <c:v>13.60322208</c:v>
                </c:pt>
                <c:pt idx="2">
                  <c:v>3.3422499640000001</c:v>
                </c:pt>
                <c:pt idx="3">
                  <c:v>34.841847029999997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51136"/>
        <c:axId val="237451528"/>
        <c:axId val="243061136"/>
      </c:area3DChart>
      <c:catAx>
        <c:axId val="23745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1528"/>
        <c:crosses val="autoZero"/>
        <c:auto val="1"/>
        <c:lblAlgn val="ctr"/>
        <c:lblOffset val="100"/>
        <c:noMultiLvlLbl val="0"/>
      </c:catAx>
      <c:valAx>
        <c:axId val="2374515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1136"/>
        <c:crosses val="autoZero"/>
        <c:crossBetween val="midCat"/>
      </c:valAx>
      <c:serAx>
        <c:axId val="243061136"/>
        <c:scaling>
          <c:orientation val="minMax"/>
        </c:scaling>
        <c:delete val="1"/>
        <c:axPos val="b"/>
        <c:majorTickMark val="out"/>
        <c:minorTickMark val="none"/>
        <c:tickLblPos val="nextTo"/>
        <c:crossAx val="23745152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P4.</a:t>
            </a:r>
            <a:r>
              <a:rPr lang="es-ES" baseline="0"/>
              <a:t> ¿Realizaste prácticas externas durante tus estudios? (%)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'P4'!$C$5</c:f>
              <c:strCache>
                <c:ptCount val="1"/>
                <c:pt idx="0">
                  <c:v>Artes y Humanidades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('P4'!$C$6,'P4'!$C$8)</c:f>
              <c:numCache>
                <c:formatCode>0.0</c:formatCode>
                <c:ptCount val="2"/>
                <c:pt idx="0">
                  <c:v>31.468531469999999</c:v>
                </c:pt>
                <c:pt idx="1">
                  <c:v>68.531468529999998</c:v>
                </c:pt>
              </c:numCache>
            </c:numRef>
          </c:val>
        </c:ser>
        <c:ser>
          <c:idx val="1"/>
          <c:order val="1"/>
          <c:tx>
            <c:strRef>
              <c:f>'P4'!$D$5</c:f>
              <c:strCache>
                <c:ptCount val="1"/>
                <c:pt idx="0">
                  <c:v>Ciencias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('P4'!$D$6,'P4'!$D$8)</c:f>
              <c:numCache>
                <c:formatCode>0.0</c:formatCode>
                <c:ptCount val="2"/>
                <c:pt idx="0">
                  <c:v>44.29530201</c:v>
                </c:pt>
                <c:pt idx="1">
                  <c:v>55.70469799</c:v>
                </c:pt>
              </c:numCache>
            </c:numRef>
          </c:val>
        </c:ser>
        <c:ser>
          <c:idx val="2"/>
          <c:order val="2"/>
          <c:tx>
            <c:strRef>
              <c:f>'P4'!$E$5</c:f>
              <c:strCache>
                <c:ptCount val="1"/>
                <c:pt idx="0">
                  <c:v>Ciencias de la Salud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('P4'!$E$6,'P4'!$E$8)</c:f>
              <c:numCache>
                <c:formatCode>0.0</c:formatCode>
                <c:ptCount val="2"/>
                <c:pt idx="0">
                  <c:v>60.750853239999998</c:v>
                </c:pt>
                <c:pt idx="1">
                  <c:v>39.249146760000002</c:v>
                </c:pt>
              </c:numCache>
            </c:numRef>
          </c:val>
        </c:ser>
        <c:ser>
          <c:idx val="3"/>
          <c:order val="3"/>
          <c:tx>
            <c:strRef>
              <c:f>'P4'!$F$5</c:f>
              <c:strCache>
                <c:ptCount val="1"/>
                <c:pt idx="0">
                  <c:v>Ciencias Sociales y Jurídicas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('P4'!$F$6,'P4'!$F$8)</c:f>
              <c:numCache>
                <c:formatCode>0.0</c:formatCode>
                <c:ptCount val="2"/>
                <c:pt idx="0">
                  <c:v>75.518341309999997</c:v>
                </c:pt>
                <c:pt idx="1">
                  <c:v>24.48165869</c:v>
                </c:pt>
              </c:numCache>
            </c:numRef>
          </c:val>
        </c:ser>
        <c:ser>
          <c:idx val="4"/>
          <c:order val="4"/>
          <c:tx>
            <c:strRef>
              <c:f>'P4'!$G$5</c:f>
              <c:strCache>
                <c:ptCount val="1"/>
                <c:pt idx="0">
                  <c:v>Ingeniería y Arquitectura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('P4'!$G$6,'P4'!$G$8)</c:f>
              <c:numCache>
                <c:formatCode>0.0</c:formatCode>
                <c:ptCount val="2"/>
                <c:pt idx="0">
                  <c:v>34.177215189999998</c:v>
                </c:pt>
                <c:pt idx="1">
                  <c:v>65.822784810000002</c:v>
                </c:pt>
              </c:numCache>
            </c:numRef>
          </c:val>
        </c:ser>
        <c:ser>
          <c:idx val="5"/>
          <c:order val="5"/>
          <c:tx>
            <c:strRef>
              <c:f>'P4'!$H$5</c:f>
              <c:strCache>
                <c:ptCount val="1"/>
                <c:pt idx="0">
                  <c:v>UEx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('P4'!$B$6,'P4'!$B$8)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('P4'!$H$6,'P4'!$H$8)</c:f>
              <c:numCache>
                <c:formatCode>0.0</c:formatCode>
                <c:ptCount val="2"/>
                <c:pt idx="0">
                  <c:v>62.113989119999999</c:v>
                </c:pt>
                <c:pt idx="1">
                  <c:v>37.886010880000001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7452312"/>
        <c:axId val="237452704"/>
      </c:barChart>
      <c:catAx>
        <c:axId val="23745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2704"/>
        <c:crosses val="autoZero"/>
        <c:auto val="1"/>
        <c:lblAlgn val="ctr"/>
        <c:lblOffset val="100"/>
        <c:noMultiLvlLbl val="0"/>
      </c:catAx>
      <c:valAx>
        <c:axId val="237452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237452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P5. De 0 a 10, ¿puedes valorar tu satisfacción</a:t>
            </a:r>
            <a:r>
              <a:rPr lang="es-ES" baseline="0"/>
              <a:t> con estas prácticas?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" sourceLinked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'P5'!$B$5:$G$5</c:f>
              <c:strCache>
                <c:ptCount val="6"/>
                <c:pt idx="0">
                  <c:v>Artes y Humanidades</c:v>
                </c:pt>
                <c:pt idx="1">
                  <c:v>Ciencias</c:v>
                </c:pt>
                <c:pt idx="2">
                  <c:v>Ciencias de la Salud</c:v>
                </c:pt>
                <c:pt idx="3">
                  <c:v>Ciencias Sociales y Jurídicas</c:v>
                </c:pt>
                <c:pt idx="4">
                  <c:v>Ingeniería y Arquitectura</c:v>
                </c:pt>
                <c:pt idx="5">
                  <c:v>UEx</c:v>
                </c:pt>
              </c:strCache>
            </c:strRef>
          </c:cat>
          <c:val>
            <c:numRef>
              <c:f>'P5'!$B$6:$G$6</c:f>
              <c:numCache>
                <c:formatCode>0.0</c:formatCode>
                <c:ptCount val="6"/>
                <c:pt idx="0">
                  <c:v>6.6888888890000002</c:v>
                </c:pt>
                <c:pt idx="1">
                  <c:v>7.848484848</c:v>
                </c:pt>
                <c:pt idx="2">
                  <c:v>8.1853932579999995</c:v>
                </c:pt>
                <c:pt idx="3">
                  <c:v>8.0665258709999996</c:v>
                </c:pt>
                <c:pt idx="4">
                  <c:v>7.6666666670000003</c:v>
                </c:pt>
                <c:pt idx="5">
                  <c:v>8.013420473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453488"/>
        <c:axId val="237453880"/>
      </c:lineChart>
      <c:catAx>
        <c:axId val="23745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3880"/>
        <c:crosses val="autoZero"/>
        <c:auto val="1"/>
        <c:lblAlgn val="ctr"/>
        <c:lblOffset val="100"/>
        <c:noMultiLvlLbl val="0"/>
      </c:catAx>
      <c:valAx>
        <c:axId val="23745388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745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0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chart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chart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chart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chart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chart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chart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chart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chart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chart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chart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73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73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>
    <tabColor theme="6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7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8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39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0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1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2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3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4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5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6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7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8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49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50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51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8"/>
  </sheetPr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468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468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8"/>
  <sheetViews>
    <sheetView tabSelected="1" workbookViewId="0">
      <pane ySplit="2" topLeftCell="A3" activePane="bottomLeft" state="frozen"/>
      <selection pane="bottomLeft"/>
    </sheetView>
  </sheetViews>
  <sheetFormatPr baseColWidth="10" defaultColWidth="11.44140625" defaultRowHeight="14.4" x14ac:dyDescent="0.3"/>
  <cols>
    <col min="1" max="1" width="2.77734375" style="2" customWidth="1"/>
    <col min="2" max="2" width="8" style="2" customWidth="1"/>
    <col min="3" max="3" width="15.6640625" style="2" bestFit="1" customWidth="1"/>
    <col min="4" max="4" width="79.5546875" style="2" customWidth="1"/>
    <col min="5" max="16384" width="11.44140625" style="2"/>
  </cols>
  <sheetData>
    <row r="2" spans="2:4" x14ac:dyDescent="0.3">
      <c r="C2" s="26" t="s">
        <v>153</v>
      </c>
      <c r="D2" s="26" t="s">
        <v>154</v>
      </c>
    </row>
    <row r="3" spans="2:4" x14ac:dyDescent="0.3">
      <c r="B3" s="118" t="s">
        <v>252</v>
      </c>
      <c r="C3" s="6" t="s">
        <v>370</v>
      </c>
      <c r="D3" s="3" t="s">
        <v>253</v>
      </c>
    </row>
    <row r="4" spans="2:4" x14ac:dyDescent="0.3">
      <c r="B4" s="118"/>
      <c r="C4" s="6" t="s">
        <v>373</v>
      </c>
      <c r="D4" s="3" t="s">
        <v>256</v>
      </c>
    </row>
    <row r="5" spans="2:4" x14ac:dyDescent="0.3">
      <c r="B5" s="118"/>
      <c r="C5" s="6" t="s">
        <v>371</v>
      </c>
      <c r="D5" s="3" t="s">
        <v>255</v>
      </c>
    </row>
    <row r="6" spans="2:4" x14ac:dyDescent="0.3">
      <c r="B6" s="118"/>
      <c r="C6" s="6" t="s">
        <v>372</v>
      </c>
      <c r="D6" s="3" t="s">
        <v>305</v>
      </c>
    </row>
    <row r="7" spans="2:4" x14ac:dyDescent="0.3">
      <c r="B7" s="118"/>
      <c r="C7" s="6" t="s">
        <v>374</v>
      </c>
      <c r="D7" s="3" t="s">
        <v>254</v>
      </c>
    </row>
    <row r="8" spans="2:4" ht="28.8" customHeight="1" x14ac:dyDescent="0.3">
      <c r="B8" s="118" t="s">
        <v>238</v>
      </c>
      <c r="C8" s="6" t="s">
        <v>155</v>
      </c>
      <c r="D8" s="3" t="s">
        <v>257</v>
      </c>
    </row>
    <row r="9" spans="2:4" x14ac:dyDescent="0.3">
      <c r="B9" s="118"/>
      <c r="C9" s="6" t="s">
        <v>156</v>
      </c>
      <c r="D9" s="3" t="s">
        <v>258</v>
      </c>
    </row>
    <row r="10" spans="2:4" ht="28.8" x14ac:dyDescent="0.3">
      <c r="B10" s="118"/>
      <c r="C10" s="6" t="s">
        <v>157</v>
      </c>
      <c r="D10" s="3" t="s">
        <v>195</v>
      </c>
    </row>
    <row r="11" spans="2:4" x14ac:dyDescent="0.3">
      <c r="B11" s="118"/>
      <c r="C11" s="6" t="s">
        <v>158</v>
      </c>
      <c r="D11" s="3" t="s">
        <v>217</v>
      </c>
    </row>
    <row r="12" spans="2:4" x14ac:dyDescent="0.3">
      <c r="B12" s="118"/>
      <c r="C12" s="6" t="s">
        <v>170</v>
      </c>
      <c r="D12" s="3" t="s">
        <v>259</v>
      </c>
    </row>
    <row r="13" spans="2:4" ht="28.8" x14ac:dyDescent="0.3">
      <c r="B13" s="118"/>
      <c r="C13" s="6" t="s">
        <v>159</v>
      </c>
      <c r="D13" s="3" t="s">
        <v>261</v>
      </c>
    </row>
    <row r="14" spans="2:4" ht="28.8" x14ac:dyDescent="0.3">
      <c r="B14" s="118"/>
      <c r="C14" s="6" t="s">
        <v>160</v>
      </c>
      <c r="D14" s="3" t="s">
        <v>196</v>
      </c>
    </row>
    <row r="15" spans="2:4" x14ac:dyDescent="0.3">
      <c r="B15" s="118"/>
      <c r="C15" s="6" t="s">
        <v>161</v>
      </c>
      <c r="D15" s="3" t="s">
        <v>40</v>
      </c>
    </row>
    <row r="16" spans="2:4" x14ac:dyDescent="0.3">
      <c r="B16" s="118"/>
      <c r="C16" s="6" t="s">
        <v>162</v>
      </c>
      <c r="D16" s="3" t="s">
        <v>41</v>
      </c>
    </row>
    <row r="17" spans="2:4" x14ac:dyDescent="0.3">
      <c r="B17" s="118"/>
      <c r="C17" s="6" t="s">
        <v>163</v>
      </c>
      <c r="D17" s="3" t="s">
        <v>42</v>
      </c>
    </row>
    <row r="18" spans="2:4" x14ac:dyDescent="0.3">
      <c r="B18" s="118"/>
      <c r="C18" s="6" t="s">
        <v>171</v>
      </c>
      <c r="D18" s="3" t="s">
        <v>43</v>
      </c>
    </row>
    <row r="19" spans="2:4" x14ac:dyDescent="0.3">
      <c r="B19" s="118"/>
      <c r="C19" s="6" t="s">
        <v>164</v>
      </c>
      <c r="D19" s="3" t="s">
        <v>262</v>
      </c>
    </row>
    <row r="20" spans="2:4" ht="28.8" x14ac:dyDescent="0.3">
      <c r="B20" s="118"/>
      <c r="C20" s="6" t="s">
        <v>164</v>
      </c>
      <c r="D20" s="3" t="s">
        <v>1276</v>
      </c>
    </row>
    <row r="21" spans="2:4" x14ac:dyDescent="0.3">
      <c r="B21" s="118"/>
      <c r="C21" s="6" t="s">
        <v>239</v>
      </c>
      <c r="D21" s="3" t="s">
        <v>263</v>
      </c>
    </row>
    <row r="22" spans="2:4" x14ac:dyDescent="0.3">
      <c r="B22" s="118" t="s">
        <v>240</v>
      </c>
      <c r="C22" s="6" t="s">
        <v>165</v>
      </c>
      <c r="D22" s="3" t="s">
        <v>264</v>
      </c>
    </row>
    <row r="23" spans="2:4" x14ac:dyDescent="0.3">
      <c r="B23" s="118"/>
      <c r="C23" s="6" t="s">
        <v>166</v>
      </c>
      <c r="D23" s="3" t="s">
        <v>265</v>
      </c>
    </row>
    <row r="24" spans="2:4" x14ac:dyDescent="0.3">
      <c r="B24" s="118"/>
      <c r="C24" s="6" t="s">
        <v>174</v>
      </c>
      <c r="D24" s="3" t="s">
        <v>266</v>
      </c>
    </row>
    <row r="25" spans="2:4" ht="43.2" x14ac:dyDescent="0.3">
      <c r="B25" s="118"/>
      <c r="C25" s="6" t="s">
        <v>269</v>
      </c>
      <c r="D25" s="4" t="s">
        <v>282</v>
      </c>
    </row>
    <row r="26" spans="2:4" x14ac:dyDescent="0.3">
      <c r="B26" s="118"/>
      <c r="C26" s="6" t="s">
        <v>241</v>
      </c>
      <c r="D26" s="3" t="s">
        <v>267</v>
      </c>
    </row>
    <row r="27" spans="2:4" ht="14.4" customHeight="1" x14ac:dyDescent="0.3">
      <c r="B27" s="118"/>
      <c r="C27" s="6" t="s">
        <v>242</v>
      </c>
      <c r="D27" s="3" t="s">
        <v>268</v>
      </c>
    </row>
    <row r="28" spans="2:4" ht="28.8" x14ac:dyDescent="0.3">
      <c r="B28" s="118" t="s">
        <v>243</v>
      </c>
      <c r="C28" s="6" t="s">
        <v>175</v>
      </c>
      <c r="D28" s="3" t="s">
        <v>270</v>
      </c>
    </row>
    <row r="29" spans="2:4" x14ac:dyDescent="0.3">
      <c r="B29" s="118"/>
      <c r="C29" s="6" t="s">
        <v>176</v>
      </c>
      <c r="D29" s="3" t="s">
        <v>271</v>
      </c>
    </row>
    <row r="30" spans="2:4" ht="57.6" x14ac:dyDescent="0.3">
      <c r="B30" s="118"/>
      <c r="C30" s="6" t="s">
        <v>283</v>
      </c>
      <c r="D30" s="4" t="s">
        <v>284</v>
      </c>
    </row>
    <row r="31" spans="2:4" x14ac:dyDescent="0.3">
      <c r="B31" s="118"/>
      <c r="C31" s="6" t="s">
        <v>177</v>
      </c>
      <c r="D31" s="3" t="s">
        <v>273</v>
      </c>
    </row>
    <row r="32" spans="2:4" x14ac:dyDescent="0.3">
      <c r="B32" s="118"/>
      <c r="C32" s="6" t="s">
        <v>178</v>
      </c>
      <c r="D32" s="3" t="s">
        <v>272</v>
      </c>
    </row>
    <row r="33" spans="2:4" ht="14.4" customHeight="1" x14ac:dyDescent="0.3">
      <c r="B33" s="118"/>
      <c r="C33" s="6" t="s">
        <v>179</v>
      </c>
      <c r="D33" s="3" t="s">
        <v>274</v>
      </c>
    </row>
    <row r="34" spans="2:4" x14ac:dyDescent="0.3">
      <c r="B34" s="118"/>
      <c r="C34" s="6" t="s">
        <v>180</v>
      </c>
      <c r="D34" s="3" t="s">
        <v>275</v>
      </c>
    </row>
    <row r="35" spans="2:4" x14ac:dyDescent="0.3">
      <c r="B35" s="118"/>
      <c r="C35" s="6" t="s">
        <v>181</v>
      </c>
      <c r="D35" s="3" t="s">
        <v>276</v>
      </c>
    </row>
    <row r="36" spans="2:4" x14ac:dyDescent="0.3">
      <c r="B36" s="118"/>
      <c r="C36" s="6" t="s">
        <v>182</v>
      </c>
      <c r="D36" s="3" t="s">
        <v>277</v>
      </c>
    </row>
    <row r="37" spans="2:4" x14ac:dyDescent="0.3">
      <c r="B37" s="118"/>
      <c r="C37" s="6" t="s">
        <v>183</v>
      </c>
      <c r="D37" s="3" t="s">
        <v>279</v>
      </c>
    </row>
    <row r="38" spans="2:4" x14ac:dyDescent="0.3">
      <c r="B38" s="118"/>
      <c r="C38" s="6" t="s">
        <v>184</v>
      </c>
      <c r="D38" s="3" t="s">
        <v>278</v>
      </c>
    </row>
    <row r="39" spans="2:4" x14ac:dyDescent="0.3">
      <c r="B39" s="118"/>
      <c r="C39" s="6" t="s">
        <v>185</v>
      </c>
      <c r="D39" s="3" t="s">
        <v>280</v>
      </c>
    </row>
    <row r="40" spans="2:4" x14ac:dyDescent="0.3">
      <c r="B40" s="119" t="s">
        <v>244</v>
      </c>
      <c r="C40" s="7" t="s">
        <v>186</v>
      </c>
      <c r="D40" s="3" t="s">
        <v>281</v>
      </c>
    </row>
    <row r="41" spans="2:4" ht="43.2" x14ac:dyDescent="0.3">
      <c r="B41" s="119"/>
      <c r="C41" s="7" t="s">
        <v>301</v>
      </c>
      <c r="D41" s="3" t="s">
        <v>299</v>
      </c>
    </row>
    <row r="42" spans="2:4" ht="28.8" x14ac:dyDescent="0.3">
      <c r="B42" s="119"/>
      <c r="C42" s="7" t="s">
        <v>302</v>
      </c>
      <c r="D42" s="5" t="s">
        <v>300</v>
      </c>
    </row>
    <row r="43" spans="2:4" x14ac:dyDescent="0.3">
      <c r="B43" s="119"/>
      <c r="C43" s="7" t="s">
        <v>245</v>
      </c>
      <c r="D43" s="3" t="s">
        <v>298</v>
      </c>
    </row>
    <row r="44" spans="2:4" ht="14.4" customHeight="1" x14ac:dyDescent="0.3">
      <c r="B44" s="119"/>
      <c r="C44" s="7" t="s">
        <v>246</v>
      </c>
      <c r="D44" s="3" t="s">
        <v>297</v>
      </c>
    </row>
    <row r="45" spans="2:4" x14ac:dyDescent="0.3">
      <c r="B45" s="119"/>
      <c r="C45" s="7" t="s">
        <v>247</v>
      </c>
      <c r="D45" s="3" t="s">
        <v>296</v>
      </c>
    </row>
    <row r="46" spans="2:4" x14ac:dyDescent="0.3">
      <c r="B46" s="119"/>
      <c r="C46" s="7" t="s">
        <v>187</v>
      </c>
      <c r="D46" s="3" t="s">
        <v>306</v>
      </c>
    </row>
    <row r="47" spans="2:4" ht="43.2" x14ac:dyDescent="0.3">
      <c r="B47" s="119"/>
      <c r="C47" s="7" t="s">
        <v>303</v>
      </c>
      <c r="D47" s="3" t="s">
        <v>304</v>
      </c>
    </row>
    <row r="48" spans="2:4" x14ac:dyDescent="0.3">
      <c r="B48" s="119"/>
      <c r="C48" s="7" t="s">
        <v>188</v>
      </c>
      <c r="D48" s="3" t="s">
        <v>295</v>
      </c>
    </row>
    <row r="49" spans="2:4" x14ac:dyDescent="0.3">
      <c r="B49" s="119"/>
      <c r="C49" s="7" t="s">
        <v>189</v>
      </c>
      <c r="D49" s="3" t="s">
        <v>294</v>
      </c>
    </row>
    <row r="50" spans="2:4" x14ac:dyDescent="0.3">
      <c r="B50" s="119"/>
      <c r="C50" s="7" t="s">
        <v>190</v>
      </c>
      <c r="D50" s="3" t="s">
        <v>293</v>
      </c>
    </row>
    <row r="51" spans="2:4" x14ac:dyDescent="0.3">
      <c r="B51" s="119"/>
      <c r="C51" s="7" t="s">
        <v>191</v>
      </c>
      <c r="D51" s="3" t="s">
        <v>292</v>
      </c>
    </row>
    <row r="52" spans="2:4" x14ac:dyDescent="0.3">
      <c r="B52" s="119"/>
      <c r="C52" s="7" t="s">
        <v>192</v>
      </c>
      <c r="D52" s="3" t="s">
        <v>291</v>
      </c>
    </row>
    <row r="53" spans="2:4" x14ac:dyDescent="0.3">
      <c r="B53" s="119"/>
      <c r="C53" s="7" t="s">
        <v>193</v>
      </c>
      <c r="D53" s="3" t="s">
        <v>290</v>
      </c>
    </row>
    <row r="54" spans="2:4" x14ac:dyDescent="0.3">
      <c r="B54" s="119"/>
      <c r="C54" s="7" t="s">
        <v>194</v>
      </c>
      <c r="D54" s="3" t="s">
        <v>289</v>
      </c>
    </row>
    <row r="55" spans="2:4" x14ac:dyDescent="0.3">
      <c r="B55" s="119"/>
      <c r="C55" s="7" t="s">
        <v>248</v>
      </c>
      <c r="D55" s="3" t="s">
        <v>288</v>
      </c>
    </row>
    <row r="56" spans="2:4" x14ac:dyDescent="0.3">
      <c r="B56" s="119"/>
      <c r="C56" s="7" t="s">
        <v>249</v>
      </c>
      <c r="D56" s="3" t="s">
        <v>287</v>
      </c>
    </row>
    <row r="57" spans="2:4" x14ac:dyDescent="0.3">
      <c r="B57" s="119"/>
      <c r="C57" s="7" t="s">
        <v>250</v>
      </c>
      <c r="D57" s="3" t="s">
        <v>286</v>
      </c>
    </row>
    <row r="58" spans="2:4" ht="28.8" x14ac:dyDescent="0.3">
      <c r="B58" s="119"/>
      <c r="C58" s="7" t="s">
        <v>251</v>
      </c>
      <c r="D58" s="3" t="s">
        <v>285</v>
      </c>
    </row>
  </sheetData>
  <mergeCells count="5">
    <mergeCell ref="B3:B7"/>
    <mergeCell ref="B8:B21"/>
    <mergeCell ref="B22:B27"/>
    <mergeCell ref="B28:B39"/>
    <mergeCell ref="B40:B58"/>
  </mergeCells>
  <hyperlinks>
    <hyperlink ref="C3" location="'A. Sexo'!A1" display="A. Sexo"/>
    <hyperlink ref="C7" location="'E. Campus'!A1" display="E. Campus"/>
    <hyperlink ref="C6" location="'D. Centro'!A1" display="D. Centro"/>
    <hyperlink ref="C4" location="'B. Titulación'!A1" display="B. Titulación"/>
    <hyperlink ref="C8" location="'P1'!A1" display="'P1'!A1"/>
    <hyperlink ref="C9" location="'P2'!A1" display="'P2'!A1"/>
    <hyperlink ref="C10" location="'P3'!A1" display="'P3'!A1"/>
    <hyperlink ref="C11" location="'P4'!A1" display="'P4'!A1"/>
    <hyperlink ref="C12" location="'P5'!A1" display="'P5'!A1"/>
    <hyperlink ref="C13" location="'P6'!A1" display="'P6'!A1"/>
    <hyperlink ref="C15" location="'P8'!A1" display="'P8'!A1"/>
    <hyperlink ref="C14" location="'P7'!A1" display="'P7'!A1"/>
    <hyperlink ref="C16" location="'P9'!A1" display="'P9'!A1"/>
    <hyperlink ref="C17" location="'P10'!A1" display="'P10'!A1"/>
    <hyperlink ref="C18" location="'P11'!A1" display="'P11'!A1"/>
    <hyperlink ref="C22" location="'P13'!A1" display="P13"/>
    <hyperlink ref="C23" location="'P14'!A1" display="P14"/>
    <hyperlink ref="C24" location="'P15'!A1" display="P15"/>
    <hyperlink ref="C26" location="P15.1!A1" display="P15.1"/>
    <hyperlink ref="C28" location="'P16'!A1" display="P16"/>
    <hyperlink ref="C29" location="'P17'!A1" display="P17"/>
    <hyperlink ref="C31" location="'P18'!A1" display="P18"/>
    <hyperlink ref="C32" location="'P19'!A1" display="P19"/>
    <hyperlink ref="C33" location="'P20'!A1" display="P20"/>
    <hyperlink ref="C34" location="'P21'!A1" display="P21"/>
    <hyperlink ref="C35" location="'P22'!A1" display="P22"/>
    <hyperlink ref="C36" location="'P23'!A1" display="P23"/>
    <hyperlink ref="C37" location="'P24'!A1" display="P24"/>
    <hyperlink ref="C38" location="'P25'!A1" display="P25"/>
    <hyperlink ref="C39" location="'P26'!A1" display="P26"/>
    <hyperlink ref="C44" location="P27.1.1!A1" display="P27.1.1"/>
    <hyperlink ref="C45" location="P27.2!A1" display="P27.2"/>
    <hyperlink ref="C46" location="'P28'!A1" display="P28"/>
    <hyperlink ref="C48" location="'P29'!A1" display="P29"/>
    <hyperlink ref="C49" location="'P30'!A1" display="P30"/>
    <hyperlink ref="C52" location="'P33'!A1" display="P33"/>
    <hyperlink ref="C53" location="'P34'!A1" display="P34"/>
    <hyperlink ref="C54" location="'P35'!A1" display="P35"/>
    <hyperlink ref="C55" location="'P36'!A1" display="P36"/>
    <hyperlink ref="C56" location="'P37'!A1" display="P37"/>
    <hyperlink ref="C57" location="'P38'!A1" display="P38"/>
    <hyperlink ref="C40" location="'P27'!A1" display="P27"/>
    <hyperlink ref="C25" location="'P15 y P10'!A1" display="P15"/>
    <hyperlink ref="C27" location="P15.1.1!A1" display="P15.1.1"/>
    <hyperlink ref="C5" location="'C. Rama'!A1" display="C. Rama"/>
    <hyperlink ref="C43" location="P27.1!A1" display="P27.1"/>
    <hyperlink ref="C19" location="'P12'!A1" display="P12"/>
    <hyperlink ref="C21" location="P12.1!A1" display="P12.1"/>
    <hyperlink ref="C30" location="'P17 y P7'!A1" display="P17 y P7"/>
    <hyperlink ref="C41" location="'P27 y P10'!A1" display="P27 y P10"/>
    <hyperlink ref="C42" location="'P27 y P4'!A1" display="P27 y P4"/>
    <hyperlink ref="C47" location="'P28 y P17'!A1" display="P28 y P17"/>
    <hyperlink ref="C50" location="'P31'!A1" display="P31"/>
    <hyperlink ref="C51" location="'P32'!A1" display="P32"/>
    <hyperlink ref="C58" location="'P39'!A1" display="P39"/>
    <hyperlink ref="B40:B58" location="'EMPLEO ACTUAL'!A1" display="EMPLEO ACTUAL"/>
    <hyperlink ref="B28:B39" location="'PRIMER EMPLEO'!A1" display="PRIMER EMPLEO"/>
    <hyperlink ref="B22:B27" location="'TRÁNSITO VIDA LABORAL'!A1" display="TRÁNSITO A LA VIDA LABORAL"/>
    <hyperlink ref="B8:B21" location="'VALORACIÓN TITULACIÓN'!A1" display="SOBRE LOS ESTUDIOS REALIZADOS Y SU PROCESO FORMATIVO"/>
    <hyperlink ref="B3:B7" location="'DATOS PERSONALES'!A1" display="DATOS PERSONALES"/>
    <hyperlink ref="C20" location="'P12 (tipo_estudio)'!A1" display="P1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7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21.21875" style="2" customWidth="1"/>
    <col min="3" max="3" width="12.5546875" style="2" bestFit="1" customWidth="1"/>
    <col min="4" max="4" width="8.77734375" style="2" bestFit="1" customWidth="1"/>
    <col min="5" max="5" width="12.21875" style="2" bestFit="1" customWidth="1"/>
    <col min="6" max="6" width="14.88671875" style="2" bestFit="1" customWidth="1"/>
    <col min="7" max="7" width="11.5546875" style="2"/>
    <col min="8" max="8" width="9" style="2" bestFit="1" customWidth="1"/>
    <col min="9" max="16384" width="11.5546875" style="2"/>
  </cols>
  <sheetData>
    <row r="2" spans="2:14" x14ac:dyDescent="0.3">
      <c r="B2" s="8" t="s">
        <v>169</v>
      </c>
    </row>
    <row r="4" spans="2:14" ht="18" customHeight="1" x14ac:dyDescent="0.3">
      <c r="B4" s="27"/>
      <c r="C4" s="120" t="s">
        <v>258</v>
      </c>
      <c r="D4" s="120"/>
      <c r="E4" s="120"/>
      <c r="F4" s="120"/>
      <c r="G4" s="120"/>
      <c r="H4" s="120"/>
    </row>
    <row r="5" spans="2:14" ht="28.8" x14ac:dyDescent="0.3">
      <c r="B5" s="27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35</v>
      </c>
      <c r="C6" s="22">
        <v>7.1678321680000003</v>
      </c>
      <c r="D6" s="22">
        <v>7.3648648650000004</v>
      </c>
      <c r="E6" s="22">
        <v>7.1700680270000001</v>
      </c>
      <c r="F6" s="22">
        <v>6.8876494020000001</v>
      </c>
      <c r="G6" s="22">
        <v>6.8282097650000004</v>
      </c>
      <c r="H6" s="25">
        <v>6.9645245539999996</v>
      </c>
      <c r="K6" s="15"/>
      <c r="L6" s="15"/>
      <c r="M6" s="15"/>
      <c r="N6" s="15"/>
    </row>
    <row r="7" spans="2:14" x14ac:dyDescent="0.3">
      <c r="B7" s="120"/>
      <c r="C7" s="23" t="s">
        <v>459</v>
      </c>
      <c r="D7" s="23" t="s">
        <v>455</v>
      </c>
      <c r="E7" s="23" t="s">
        <v>459</v>
      </c>
      <c r="F7" s="23" t="s">
        <v>458</v>
      </c>
      <c r="G7" s="23" t="s">
        <v>219</v>
      </c>
      <c r="H7" s="111" t="s">
        <v>376</v>
      </c>
      <c r="J7" s="15"/>
      <c r="K7" s="15"/>
      <c r="L7" s="15"/>
      <c r="M7" s="15"/>
      <c r="N7" s="15"/>
    </row>
    <row r="8" spans="2:14" x14ac:dyDescent="0.3">
      <c r="B8" s="120" t="s">
        <v>36</v>
      </c>
      <c r="C8" s="22">
        <v>5.8652482270000004</v>
      </c>
      <c r="D8" s="22">
        <v>6.4285714289999998</v>
      </c>
      <c r="E8" s="22">
        <v>6.6416382250000003</v>
      </c>
      <c r="F8" s="22">
        <v>5.9728434500000001</v>
      </c>
      <c r="G8" s="22">
        <v>5.4177215189999997</v>
      </c>
      <c r="H8" s="25">
        <v>6.0197404729999997</v>
      </c>
      <c r="J8" s="15"/>
      <c r="K8" s="15"/>
      <c r="L8" s="15"/>
      <c r="M8" s="15"/>
      <c r="N8" s="15"/>
    </row>
    <row r="9" spans="2:14" x14ac:dyDescent="0.3">
      <c r="B9" s="120"/>
      <c r="C9" s="23" t="s">
        <v>461</v>
      </c>
      <c r="D9" s="23" t="s">
        <v>465</v>
      </c>
      <c r="E9" s="23" t="s">
        <v>462</v>
      </c>
      <c r="F9" s="23" t="s">
        <v>464</v>
      </c>
      <c r="G9" s="23" t="s">
        <v>468</v>
      </c>
      <c r="H9" s="111" t="s">
        <v>470</v>
      </c>
      <c r="J9" s="15"/>
      <c r="K9" s="15"/>
      <c r="L9" s="15"/>
      <c r="M9" s="15"/>
      <c r="N9" s="15"/>
    </row>
    <row r="10" spans="2:14" x14ac:dyDescent="0.3">
      <c r="B10" s="120" t="s">
        <v>37</v>
      </c>
      <c r="C10" s="22">
        <v>7.3496503500000001</v>
      </c>
      <c r="D10" s="22">
        <v>7.4189189190000002</v>
      </c>
      <c r="E10" s="22">
        <v>7.2013651879999996</v>
      </c>
      <c r="F10" s="22">
        <v>6.9616306950000002</v>
      </c>
      <c r="G10" s="22">
        <v>6.454710145</v>
      </c>
      <c r="H10" s="25">
        <v>6.9549097069999997</v>
      </c>
      <c r="J10" s="15"/>
      <c r="K10" s="15"/>
      <c r="L10" s="15"/>
      <c r="M10" s="15"/>
      <c r="N10" s="15"/>
    </row>
    <row r="11" spans="2:14" x14ac:dyDescent="0.3">
      <c r="B11" s="120"/>
      <c r="C11" s="23" t="s">
        <v>455</v>
      </c>
      <c r="D11" s="23" t="s">
        <v>457</v>
      </c>
      <c r="E11" s="23" t="s">
        <v>471</v>
      </c>
      <c r="F11" s="23" t="s">
        <v>376</v>
      </c>
      <c r="G11" s="23" t="s">
        <v>221</v>
      </c>
      <c r="H11" s="111" t="s">
        <v>376</v>
      </c>
      <c r="J11" s="15"/>
      <c r="K11" s="15"/>
      <c r="L11" s="15"/>
      <c r="M11" s="15"/>
      <c r="N11" s="15"/>
    </row>
    <row r="12" spans="2:14" x14ac:dyDescent="0.3">
      <c r="B12" s="120" t="s">
        <v>38</v>
      </c>
      <c r="C12" s="22">
        <v>6.8380281690000002</v>
      </c>
      <c r="D12" s="22">
        <v>6.2635135139999996</v>
      </c>
      <c r="E12" s="22">
        <v>6.9013605440000001</v>
      </c>
      <c r="F12" s="22">
        <v>6.78292099</v>
      </c>
      <c r="G12" s="22">
        <v>6.2712477399999997</v>
      </c>
      <c r="H12" s="25">
        <v>6.6957222859999996</v>
      </c>
      <c r="J12" s="15"/>
      <c r="K12" s="15"/>
      <c r="L12" s="15"/>
      <c r="M12" s="15"/>
      <c r="N12" s="15"/>
    </row>
    <row r="13" spans="2:14" x14ac:dyDescent="0.3">
      <c r="B13" s="120"/>
      <c r="C13" s="23" t="s">
        <v>377</v>
      </c>
      <c r="D13" s="23" t="s">
        <v>466</v>
      </c>
      <c r="E13" s="23" t="s">
        <v>463</v>
      </c>
      <c r="F13" s="23" t="s">
        <v>378</v>
      </c>
      <c r="G13" s="23" t="s">
        <v>469</v>
      </c>
      <c r="H13" s="111" t="s">
        <v>380</v>
      </c>
    </row>
    <row r="14" spans="2:14" x14ac:dyDescent="0.3">
      <c r="B14" s="120" t="s">
        <v>39</v>
      </c>
      <c r="C14" s="22">
        <v>6.7482517480000004</v>
      </c>
      <c r="D14" s="22">
        <v>5.8513513509999999</v>
      </c>
      <c r="E14" s="22">
        <v>6.7653061220000001</v>
      </c>
      <c r="F14" s="22">
        <v>6.4500399679999996</v>
      </c>
      <c r="G14" s="22">
        <v>6.3423913040000004</v>
      </c>
      <c r="H14" s="25">
        <v>6.4795814160000003</v>
      </c>
    </row>
    <row r="15" spans="2:14" x14ac:dyDescent="0.3">
      <c r="B15" s="120"/>
      <c r="C15" s="23" t="s">
        <v>460</v>
      </c>
      <c r="D15" s="23" t="s">
        <v>467</v>
      </c>
      <c r="E15" s="23" t="s">
        <v>460</v>
      </c>
      <c r="F15" s="23" t="s">
        <v>221</v>
      </c>
      <c r="G15" s="23" t="s">
        <v>469</v>
      </c>
      <c r="H15" s="111" t="s">
        <v>221</v>
      </c>
    </row>
    <row r="17" spans="2:8" x14ac:dyDescent="0.3">
      <c r="B17" s="116" t="s">
        <v>1270</v>
      </c>
      <c r="C17" s="20"/>
      <c r="D17" s="15"/>
      <c r="E17" s="15"/>
      <c r="F17" s="15"/>
      <c r="G17" s="28"/>
      <c r="H17" s="29"/>
    </row>
  </sheetData>
  <sortState ref="B37:H46">
    <sortCondition ref="B37"/>
  </sortState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5"/>
  <sheetViews>
    <sheetView workbookViewId="0"/>
  </sheetViews>
  <sheetFormatPr baseColWidth="10" defaultRowHeight="14.4" x14ac:dyDescent="0.3"/>
  <cols>
    <col min="1" max="1" width="2.77734375" style="2" customWidth="1"/>
    <col min="2" max="2" width="23.6640625" style="2" customWidth="1"/>
    <col min="3" max="3" width="12.5546875" style="2" bestFit="1" customWidth="1"/>
    <col min="4" max="4" width="10.77734375" style="2" bestFit="1" customWidth="1"/>
    <col min="5" max="5" width="12.218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27"/>
      <c r="C4" s="120" t="s">
        <v>409</v>
      </c>
      <c r="D4" s="120"/>
      <c r="E4" s="120"/>
      <c r="F4" s="120"/>
      <c r="G4" s="120"/>
      <c r="H4" s="120"/>
    </row>
    <row r="5" spans="2:14" ht="28.8" x14ac:dyDescent="0.3">
      <c r="B5" s="27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28</v>
      </c>
      <c r="C6" s="22">
        <v>55.244755240000003</v>
      </c>
      <c r="D6" s="22">
        <v>47.972972970000001</v>
      </c>
      <c r="E6" s="22">
        <v>60.137457040000001</v>
      </c>
      <c r="F6" s="22">
        <v>45.512820509999997</v>
      </c>
      <c r="G6" s="22">
        <v>41.727941180000002</v>
      </c>
      <c r="H6" s="25">
        <v>48.212680929999998</v>
      </c>
      <c r="J6" s="15"/>
      <c r="K6" s="15"/>
      <c r="L6" s="15"/>
      <c r="M6" s="15"/>
      <c r="N6" s="15"/>
    </row>
    <row r="7" spans="2:14" x14ac:dyDescent="0.3">
      <c r="B7" s="120"/>
      <c r="C7" s="23" t="s">
        <v>381</v>
      </c>
      <c r="D7" s="23" t="s">
        <v>472</v>
      </c>
      <c r="E7" s="23" t="s">
        <v>473</v>
      </c>
      <c r="F7" s="23" t="s">
        <v>474</v>
      </c>
      <c r="G7" s="23" t="s">
        <v>475</v>
      </c>
      <c r="H7" s="111" t="s">
        <v>476</v>
      </c>
      <c r="J7" s="15"/>
      <c r="K7" s="15"/>
      <c r="L7" s="15"/>
      <c r="M7" s="15"/>
      <c r="N7" s="15"/>
    </row>
    <row r="8" spans="2:14" x14ac:dyDescent="0.3">
      <c r="B8" s="120" t="s">
        <v>29</v>
      </c>
      <c r="C8" s="22">
        <v>10.489510490000001</v>
      </c>
      <c r="D8" s="22">
        <v>13.513513509999999</v>
      </c>
      <c r="E8" s="22">
        <v>16.494845359999999</v>
      </c>
      <c r="F8" s="22">
        <v>12.820512819999999</v>
      </c>
      <c r="G8" s="22">
        <v>13.60294118</v>
      </c>
      <c r="H8" s="25">
        <v>13.60322208</v>
      </c>
      <c r="J8" s="15"/>
      <c r="K8" s="15"/>
      <c r="L8" s="15"/>
      <c r="M8" s="15"/>
      <c r="N8" s="15"/>
    </row>
    <row r="9" spans="2:14" x14ac:dyDescent="0.3">
      <c r="B9" s="120"/>
      <c r="C9" s="23" t="s">
        <v>477</v>
      </c>
      <c r="D9" s="23" t="s">
        <v>478</v>
      </c>
      <c r="E9" s="23" t="s">
        <v>479</v>
      </c>
      <c r="F9" s="23" t="s">
        <v>480</v>
      </c>
      <c r="G9" s="23" t="s">
        <v>481</v>
      </c>
      <c r="H9" s="111" t="s">
        <v>482</v>
      </c>
      <c r="J9" s="15"/>
      <c r="K9" s="15"/>
      <c r="L9" s="15"/>
      <c r="M9" s="15"/>
      <c r="N9" s="15"/>
    </row>
    <row r="10" spans="2:14" x14ac:dyDescent="0.3">
      <c r="B10" s="120" t="s">
        <v>30</v>
      </c>
      <c r="C10" s="22">
        <v>4.8951048950000002</v>
      </c>
      <c r="D10" s="22">
        <v>4.0540540539999999</v>
      </c>
      <c r="E10" s="22">
        <v>2.7491408929999999</v>
      </c>
      <c r="F10" s="22">
        <v>3.6858974359999999</v>
      </c>
      <c r="G10" s="22">
        <v>2.3897058819999999</v>
      </c>
      <c r="H10" s="25">
        <v>3.3422499640000001</v>
      </c>
      <c r="J10" s="15"/>
    </row>
    <row r="11" spans="2:14" x14ac:dyDescent="0.3">
      <c r="B11" s="120"/>
      <c r="C11" s="23" t="s">
        <v>483</v>
      </c>
      <c r="D11" s="23" t="s">
        <v>484</v>
      </c>
      <c r="E11" s="23" t="s">
        <v>223</v>
      </c>
      <c r="F11" s="23" t="s">
        <v>485</v>
      </c>
      <c r="G11" s="23" t="s">
        <v>486</v>
      </c>
      <c r="H11" s="111" t="s">
        <v>487</v>
      </c>
    </row>
    <row r="12" spans="2:14" x14ac:dyDescent="0.3">
      <c r="B12" s="120" t="s">
        <v>31</v>
      </c>
      <c r="C12" s="22">
        <v>29.37062937</v>
      </c>
      <c r="D12" s="22">
        <v>34.459459459999998</v>
      </c>
      <c r="E12" s="22">
        <v>20.618556699999999</v>
      </c>
      <c r="F12" s="22">
        <v>37.98076923</v>
      </c>
      <c r="G12" s="22">
        <v>42.279411760000002</v>
      </c>
      <c r="H12" s="25">
        <v>34.841847029999997</v>
      </c>
    </row>
    <row r="13" spans="2:14" x14ac:dyDescent="0.3">
      <c r="B13" s="120"/>
      <c r="C13" s="23" t="s">
        <v>488</v>
      </c>
      <c r="D13" s="23" t="s">
        <v>489</v>
      </c>
      <c r="E13" s="23" t="s">
        <v>490</v>
      </c>
      <c r="F13" s="23" t="s">
        <v>491</v>
      </c>
      <c r="G13" s="23" t="s">
        <v>492</v>
      </c>
      <c r="H13" s="111" t="s">
        <v>493</v>
      </c>
    </row>
    <row r="14" spans="2:14" x14ac:dyDescent="0.3">
      <c r="H14" s="15"/>
    </row>
    <row r="15" spans="2:14" x14ac:dyDescent="0.3">
      <c r="B15" s="116" t="s">
        <v>1270</v>
      </c>
      <c r="C15" s="20"/>
      <c r="E15" s="15"/>
      <c r="F15" s="15"/>
      <c r="G15" s="29"/>
      <c r="H15" s="29"/>
    </row>
  </sheetData>
  <sortState ref="B34:H41">
    <sortCondition ref="B34"/>
  </sortState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7"/>
  <sheetViews>
    <sheetView workbookViewId="0"/>
  </sheetViews>
  <sheetFormatPr baseColWidth="10" defaultRowHeight="14.4" x14ac:dyDescent="0.3"/>
  <cols>
    <col min="1" max="1" width="2.77734375" style="2" customWidth="1"/>
    <col min="2" max="2" width="10.109375" style="2" customWidth="1"/>
    <col min="3" max="3" width="12.5546875" style="2" bestFit="1" customWidth="1"/>
    <col min="4" max="4" width="9.33203125" style="2" bestFit="1" customWidth="1"/>
    <col min="5" max="5" width="10.77734375" style="2" bestFit="1" customWidth="1"/>
    <col min="6" max="6" width="14.88671875" style="2" bestFit="1" customWidth="1"/>
    <col min="7" max="7" width="11.5546875" style="2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2"/>
      <c r="C4" s="120" t="s">
        <v>410</v>
      </c>
      <c r="D4" s="120"/>
      <c r="E4" s="120"/>
      <c r="F4" s="120"/>
      <c r="G4" s="120"/>
      <c r="H4" s="120"/>
    </row>
    <row r="5" spans="2:14" ht="28.8" x14ac:dyDescent="0.3">
      <c r="B5" s="32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31.468531469999999</v>
      </c>
      <c r="D6" s="22">
        <v>44.29530201</v>
      </c>
      <c r="E6" s="22">
        <v>60.750853239999998</v>
      </c>
      <c r="F6" s="22">
        <v>75.518341309999997</v>
      </c>
      <c r="G6" s="22">
        <v>34.177215189999998</v>
      </c>
      <c r="H6" s="25">
        <v>62.113989119999999</v>
      </c>
      <c r="J6" s="15"/>
      <c r="K6" s="15"/>
      <c r="L6" s="15"/>
      <c r="M6" s="15"/>
      <c r="N6" s="15"/>
    </row>
    <row r="7" spans="2:14" x14ac:dyDescent="0.3">
      <c r="B7" s="120"/>
      <c r="C7" s="23" t="s">
        <v>494</v>
      </c>
      <c r="D7" s="23" t="s">
        <v>495</v>
      </c>
      <c r="E7" s="23" t="s">
        <v>496</v>
      </c>
      <c r="F7" s="23" t="s">
        <v>497</v>
      </c>
      <c r="G7" s="23" t="s">
        <v>498</v>
      </c>
      <c r="H7" s="111" t="s">
        <v>499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68.531468529999998</v>
      </c>
      <c r="D8" s="22">
        <v>55.70469799</v>
      </c>
      <c r="E8" s="22">
        <v>39.249146760000002</v>
      </c>
      <c r="F8" s="22">
        <v>24.48165869</v>
      </c>
      <c r="G8" s="22">
        <v>65.822784810000002</v>
      </c>
      <c r="H8" s="25">
        <v>37.886010880000001</v>
      </c>
      <c r="J8" s="15"/>
      <c r="K8" s="15"/>
      <c r="L8" s="15"/>
      <c r="M8" s="15"/>
      <c r="N8" s="15"/>
    </row>
    <row r="9" spans="2:14" x14ac:dyDescent="0.3">
      <c r="B9" s="120"/>
      <c r="C9" s="23" t="s">
        <v>500</v>
      </c>
      <c r="D9" s="23" t="s">
        <v>501</v>
      </c>
      <c r="E9" s="23" t="s">
        <v>502</v>
      </c>
      <c r="F9" s="23" t="s">
        <v>503</v>
      </c>
      <c r="G9" s="23" t="s">
        <v>504</v>
      </c>
      <c r="H9" s="111" t="s">
        <v>505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J15" s="15"/>
      <c r="K15" s="15"/>
      <c r="L15" s="15"/>
      <c r="M15" s="15"/>
      <c r="N15" s="15"/>
    </row>
    <row r="16" spans="2:14" x14ac:dyDescent="0.3">
      <c r="J16" s="15"/>
      <c r="K16" s="15"/>
      <c r="L16" s="15"/>
      <c r="M16" s="15"/>
      <c r="N16" s="15"/>
    </row>
    <row r="17" spans="10:14" x14ac:dyDescent="0.3">
      <c r="J17" s="15"/>
      <c r="K17" s="15"/>
      <c r="L17" s="15"/>
      <c r="M17" s="15"/>
      <c r="N17" s="15"/>
    </row>
  </sheetData>
  <sortState ref="B32:H35">
    <sortCondition ref="B32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4"/>
  <sheetViews>
    <sheetView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8.77734375" style="2" bestFit="1" customWidth="1"/>
    <col min="4" max="4" width="10.3320312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4" spans="2:14" ht="18" customHeight="1" x14ac:dyDescent="0.3">
      <c r="B4" s="120" t="s">
        <v>259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6.6888888890000002</v>
      </c>
      <c r="C6" s="22">
        <v>7.848484848</v>
      </c>
      <c r="D6" s="22">
        <v>8.1853932579999995</v>
      </c>
      <c r="E6" s="22">
        <v>8.0665258709999996</v>
      </c>
      <c r="F6" s="22">
        <v>7.6666666670000003</v>
      </c>
      <c r="G6" s="25">
        <v>8.013420473</v>
      </c>
      <c r="J6" s="15"/>
      <c r="K6" s="15"/>
      <c r="L6" s="15"/>
      <c r="M6" s="15"/>
      <c r="N6" s="15"/>
    </row>
    <row r="7" spans="2:14" x14ac:dyDescent="0.3">
      <c r="B7" s="23" t="s">
        <v>506</v>
      </c>
      <c r="C7" s="23" t="s">
        <v>507</v>
      </c>
      <c r="D7" s="23" t="s">
        <v>508</v>
      </c>
      <c r="E7" s="23" t="s">
        <v>509</v>
      </c>
      <c r="F7" s="23" t="s">
        <v>456</v>
      </c>
      <c r="G7" s="111" t="s">
        <v>510</v>
      </c>
      <c r="J7" s="15"/>
      <c r="K7" s="15"/>
      <c r="L7" s="15"/>
      <c r="M7" s="15"/>
      <c r="N7" s="15"/>
    </row>
    <row r="8" spans="2:14" x14ac:dyDescent="0.3">
      <c r="J8" s="15"/>
      <c r="K8" s="15"/>
      <c r="L8" s="15"/>
      <c r="M8" s="15"/>
      <c r="N8" s="15"/>
    </row>
    <row r="9" spans="2:14" x14ac:dyDescent="0.3">
      <c r="B9" s="116" t="s">
        <v>1270</v>
      </c>
      <c r="D9" s="15"/>
      <c r="E9" s="15"/>
      <c r="J9" s="15"/>
      <c r="K9" s="15"/>
      <c r="L9" s="15"/>
      <c r="M9" s="15"/>
      <c r="N9" s="15"/>
    </row>
    <row r="10" spans="2:14" x14ac:dyDescent="0.3">
      <c r="B10" s="20"/>
      <c r="D10" s="15"/>
      <c r="E10" s="15"/>
      <c r="J10" s="15"/>
      <c r="K10" s="15"/>
      <c r="L10" s="15"/>
      <c r="M10" s="15"/>
      <c r="N10" s="15"/>
    </row>
    <row r="11" spans="2:14" x14ac:dyDescent="0.3">
      <c r="B11" s="20"/>
      <c r="D11" s="15"/>
      <c r="E11" s="15"/>
      <c r="J11" s="15"/>
      <c r="K11" s="15"/>
      <c r="L11" s="15"/>
      <c r="M11" s="15"/>
      <c r="N11" s="15"/>
    </row>
    <row r="12" spans="2:14" x14ac:dyDescent="0.3">
      <c r="B12" s="20"/>
      <c r="D12" s="15"/>
      <c r="E12" s="15"/>
    </row>
    <row r="13" spans="2:14" x14ac:dyDescent="0.3">
      <c r="B13" s="20"/>
      <c r="D13" s="15"/>
      <c r="E13" s="15"/>
    </row>
    <row r="14" spans="2:14" x14ac:dyDescent="0.3">
      <c r="B14" s="20"/>
      <c r="D14" s="15"/>
      <c r="E14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4"/>
  <sheetViews>
    <sheetView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7.77734375" style="2" bestFit="1" customWidth="1"/>
    <col min="4" max="4" width="10.3320312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4" spans="2:14" ht="27" customHeight="1" x14ac:dyDescent="0.3">
      <c r="B4" s="120" t="s">
        <v>260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2.755555556</v>
      </c>
      <c r="C6" s="22">
        <v>4.5692307689999998</v>
      </c>
      <c r="D6" s="22">
        <v>5.8971428570000004</v>
      </c>
      <c r="E6" s="22">
        <v>3.94787234</v>
      </c>
      <c r="F6" s="22">
        <v>5.1702127659999997</v>
      </c>
      <c r="G6" s="25">
        <v>4.4294255209999998</v>
      </c>
      <c r="J6" s="15"/>
      <c r="K6" s="15"/>
      <c r="L6" s="15"/>
      <c r="M6" s="15"/>
      <c r="N6" s="15"/>
    </row>
    <row r="7" spans="2:14" x14ac:dyDescent="0.3">
      <c r="B7" s="23" t="s">
        <v>511</v>
      </c>
      <c r="C7" s="23" t="s">
        <v>512</v>
      </c>
      <c r="D7" s="23" t="s">
        <v>513</v>
      </c>
      <c r="E7" s="23" t="s">
        <v>514</v>
      </c>
      <c r="F7" s="23" t="s">
        <v>515</v>
      </c>
      <c r="G7" s="111" t="s">
        <v>382</v>
      </c>
      <c r="J7" s="15"/>
      <c r="K7" s="15"/>
      <c r="L7" s="15"/>
      <c r="M7" s="15"/>
      <c r="N7" s="15"/>
    </row>
    <row r="8" spans="2:14" x14ac:dyDescent="0.3">
      <c r="J8" s="15"/>
      <c r="K8" s="15"/>
      <c r="L8" s="15"/>
      <c r="M8" s="15"/>
      <c r="N8" s="15"/>
    </row>
    <row r="9" spans="2:14" x14ac:dyDescent="0.3">
      <c r="B9" s="116" t="s">
        <v>1270</v>
      </c>
      <c r="D9" s="15"/>
      <c r="E9" s="15"/>
      <c r="J9" s="15"/>
      <c r="K9" s="15"/>
      <c r="L9" s="15"/>
      <c r="M9" s="15"/>
      <c r="N9" s="15"/>
    </row>
    <row r="10" spans="2:14" x14ac:dyDescent="0.3">
      <c r="B10" s="20"/>
      <c r="D10" s="15"/>
      <c r="E10" s="15"/>
      <c r="J10" s="15"/>
      <c r="K10" s="15"/>
      <c r="L10" s="15"/>
      <c r="M10" s="15"/>
      <c r="N10" s="15"/>
    </row>
    <row r="11" spans="2:14" x14ac:dyDescent="0.3">
      <c r="B11" s="20"/>
      <c r="D11" s="15"/>
      <c r="E11" s="15"/>
      <c r="J11" s="15"/>
      <c r="K11" s="15"/>
      <c r="L11" s="15"/>
      <c r="M11" s="15"/>
      <c r="N11" s="15"/>
    </row>
    <row r="12" spans="2:14" x14ac:dyDescent="0.3">
      <c r="B12" s="20"/>
      <c r="D12" s="15"/>
      <c r="E12" s="15"/>
    </row>
    <row r="13" spans="2:14" x14ac:dyDescent="0.3">
      <c r="B13" s="20"/>
      <c r="D13" s="15"/>
      <c r="E13" s="15"/>
    </row>
    <row r="14" spans="2:14" x14ac:dyDescent="0.3">
      <c r="B14" s="20"/>
      <c r="D14" s="15"/>
      <c r="E14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9"/>
  <sheetViews>
    <sheetView workbookViewId="0"/>
  </sheetViews>
  <sheetFormatPr baseColWidth="10" defaultRowHeight="14.4" x14ac:dyDescent="0.3"/>
  <cols>
    <col min="1" max="1" width="2.77734375" style="2" customWidth="1"/>
    <col min="2" max="2" width="13.1093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39"/>
      <c r="C4" s="120" t="s">
        <v>1271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17.0212766</v>
      </c>
      <c r="D6" s="22">
        <v>14.965986389999999</v>
      </c>
      <c r="E6" s="22">
        <v>8.9347079039999997</v>
      </c>
      <c r="F6" s="22">
        <v>10.35313002</v>
      </c>
      <c r="G6" s="22">
        <v>19.782214159999999</v>
      </c>
      <c r="H6" s="25">
        <v>12.226744849999999</v>
      </c>
      <c r="J6" s="15"/>
      <c r="K6" s="15"/>
      <c r="L6" s="15"/>
      <c r="M6" s="15"/>
      <c r="N6" s="15"/>
    </row>
    <row r="7" spans="2:14" x14ac:dyDescent="0.3">
      <c r="B7" s="120"/>
      <c r="C7" s="23" t="s">
        <v>516</v>
      </c>
      <c r="D7" s="23" t="s">
        <v>517</v>
      </c>
      <c r="E7" s="23" t="s">
        <v>518</v>
      </c>
      <c r="F7" s="23" t="s">
        <v>519</v>
      </c>
      <c r="G7" s="23" t="s">
        <v>520</v>
      </c>
      <c r="H7" s="111" t="s">
        <v>521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82.978723400000007</v>
      </c>
      <c r="D8" s="22">
        <v>85.034013610000002</v>
      </c>
      <c r="E8" s="22">
        <v>91.065292099999994</v>
      </c>
      <c r="F8" s="22">
        <v>89.646869980000005</v>
      </c>
      <c r="G8" s="22">
        <v>80.217785840000005</v>
      </c>
      <c r="H8" s="25">
        <v>87.773255149999997</v>
      </c>
      <c r="J8" s="15"/>
      <c r="K8" s="15"/>
      <c r="L8" s="15"/>
      <c r="M8" s="15"/>
      <c r="N8" s="15"/>
    </row>
    <row r="9" spans="2:14" x14ac:dyDescent="0.3">
      <c r="B9" s="120"/>
      <c r="C9" s="23" t="s">
        <v>522</v>
      </c>
      <c r="D9" s="23" t="s">
        <v>523</v>
      </c>
      <c r="E9" s="23" t="s">
        <v>524</v>
      </c>
      <c r="F9" s="23" t="s">
        <v>525</v>
      </c>
      <c r="G9" s="23" t="s">
        <v>526</v>
      </c>
      <c r="H9" s="111" t="s">
        <v>527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L17" s="33"/>
      <c r="M17" s="34"/>
      <c r="N17" s="35"/>
    </row>
    <row r="18" spans="3:14" x14ac:dyDescent="0.3">
      <c r="C18" s="20"/>
      <c r="E18" s="15"/>
      <c r="F18" s="15"/>
      <c r="L18" s="33"/>
      <c r="M18" s="36"/>
      <c r="N18" s="37"/>
    </row>
    <row r="19" spans="3:14" x14ac:dyDescent="0.3">
      <c r="L19" s="33"/>
      <c r="M19" s="36"/>
      <c r="N19" s="38"/>
    </row>
  </sheetData>
  <sortState ref="B32:H35">
    <sortCondition ref="B32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2"/>
  <sheetViews>
    <sheetView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8.77734375" style="2" bestFit="1" customWidth="1"/>
    <col min="4" max="4" width="12.2187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3" spans="2:14" ht="15" customHeight="1" x14ac:dyDescent="0.3"/>
    <row r="4" spans="2:14" ht="17.25" customHeight="1" x14ac:dyDescent="0.3">
      <c r="B4" s="120" t="s">
        <v>40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9.125</v>
      </c>
      <c r="C6" s="22">
        <v>8.9090909089999997</v>
      </c>
      <c r="D6" s="22">
        <v>8.692307692</v>
      </c>
      <c r="E6" s="22">
        <v>9.0551181100000004</v>
      </c>
      <c r="F6" s="22">
        <v>8.9541284399999999</v>
      </c>
      <c r="G6" s="25">
        <v>8.9711226780000004</v>
      </c>
      <c r="J6" s="15"/>
      <c r="K6" s="15"/>
      <c r="L6" s="15"/>
      <c r="M6" s="15"/>
      <c r="N6" s="15"/>
    </row>
    <row r="7" spans="2:14" x14ac:dyDescent="0.3">
      <c r="B7" s="23" t="s">
        <v>528</v>
      </c>
      <c r="C7" s="23" t="s">
        <v>529</v>
      </c>
      <c r="D7" s="23" t="s">
        <v>530</v>
      </c>
      <c r="E7" s="23" t="s">
        <v>383</v>
      </c>
      <c r="F7" s="23" t="s">
        <v>531</v>
      </c>
      <c r="G7" s="111" t="s">
        <v>222</v>
      </c>
      <c r="J7" s="15"/>
      <c r="K7" s="15"/>
      <c r="L7" s="15"/>
      <c r="M7" s="15"/>
      <c r="N7" s="15"/>
    </row>
    <row r="8" spans="2:14" x14ac:dyDescent="0.3">
      <c r="J8" s="15"/>
      <c r="K8" s="15"/>
      <c r="L8" s="15"/>
      <c r="M8" s="15"/>
      <c r="N8" s="15"/>
    </row>
    <row r="9" spans="2:14" x14ac:dyDescent="0.3">
      <c r="B9" s="116" t="s">
        <v>1270</v>
      </c>
      <c r="D9" s="15"/>
      <c r="E9" s="15"/>
      <c r="J9" s="15"/>
      <c r="K9" s="15"/>
      <c r="L9" s="15"/>
      <c r="M9" s="15"/>
      <c r="N9" s="15"/>
    </row>
    <row r="10" spans="2:14" x14ac:dyDescent="0.3">
      <c r="B10" s="20"/>
      <c r="D10" s="15"/>
      <c r="E10" s="15"/>
    </row>
    <row r="11" spans="2:14" x14ac:dyDescent="0.3">
      <c r="B11" s="20"/>
      <c r="D11" s="15"/>
      <c r="E11" s="15"/>
    </row>
    <row r="12" spans="2:14" x14ac:dyDescent="0.3">
      <c r="B12" s="20"/>
      <c r="D12" s="15"/>
      <c r="E12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4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8.77734375" style="2" bestFit="1" customWidth="1"/>
    <col min="4" max="4" width="12.2187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120" t="s">
        <v>41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6.375</v>
      </c>
      <c r="C6" s="22">
        <v>5.3809523810000002</v>
      </c>
      <c r="D6" s="22">
        <v>6.346153846</v>
      </c>
      <c r="E6" s="22">
        <v>6.0079365080000002</v>
      </c>
      <c r="F6" s="22">
        <v>6.1743119269999998</v>
      </c>
      <c r="G6" s="25">
        <v>6.092572981</v>
      </c>
      <c r="J6" s="15"/>
      <c r="K6" s="15"/>
      <c r="L6" s="15"/>
      <c r="M6" s="15"/>
      <c r="N6" s="15"/>
    </row>
    <row r="7" spans="2:14" x14ac:dyDescent="0.3">
      <c r="B7" s="23" t="s">
        <v>532</v>
      </c>
      <c r="C7" s="23" t="s">
        <v>533</v>
      </c>
      <c r="D7" s="23" t="s">
        <v>534</v>
      </c>
      <c r="E7" s="23" t="s">
        <v>535</v>
      </c>
      <c r="F7" s="23" t="s">
        <v>536</v>
      </c>
      <c r="G7" s="111" t="s">
        <v>384</v>
      </c>
      <c r="J7" s="15"/>
      <c r="K7" s="15"/>
      <c r="L7" s="15"/>
      <c r="M7" s="15"/>
      <c r="N7" s="15"/>
    </row>
    <row r="8" spans="2:14" x14ac:dyDescent="0.3">
      <c r="J8" s="15"/>
      <c r="K8" s="15"/>
      <c r="L8" s="15"/>
      <c r="M8" s="15"/>
      <c r="N8" s="15"/>
    </row>
    <row r="9" spans="2:14" x14ac:dyDescent="0.3">
      <c r="B9" s="116" t="s">
        <v>1270</v>
      </c>
      <c r="D9" s="15"/>
      <c r="E9" s="15"/>
      <c r="J9" s="15"/>
      <c r="K9" s="15"/>
      <c r="L9" s="15"/>
      <c r="M9" s="15"/>
      <c r="N9" s="15"/>
    </row>
    <row r="10" spans="2:14" x14ac:dyDescent="0.3">
      <c r="B10" s="20"/>
      <c r="D10" s="15"/>
      <c r="E10" s="15"/>
      <c r="J10" s="15"/>
      <c r="K10" s="15"/>
      <c r="L10" s="15"/>
      <c r="M10" s="15"/>
      <c r="N10" s="15"/>
    </row>
    <row r="11" spans="2:14" x14ac:dyDescent="0.3">
      <c r="B11" s="20"/>
      <c r="D11" s="15"/>
      <c r="E11" s="15"/>
      <c r="J11" s="15"/>
      <c r="K11" s="15"/>
      <c r="L11" s="15"/>
      <c r="M11" s="15"/>
      <c r="N11" s="15"/>
    </row>
    <row r="12" spans="2:14" x14ac:dyDescent="0.3">
      <c r="B12" s="20"/>
      <c r="D12" s="15"/>
      <c r="E12" s="15"/>
    </row>
    <row r="13" spans="2:14" x14ac:dyDescent="0.3">
      <c r="B13" s="20"/>
      <c r="D13" s="15"/>
      <c r="E13" s="15"/>
    </row>
    <row r="14" spans="2:14" x14ac:dyDescent="0.3">
      <c r="B14" s="20"/>
      <c r="D14" s="15"/>
      <c r="E14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7"/>
  <sheetViews>
    <sheetView workbookViewId="0"/>
  </sheetViews>
  <sheetFormatPr baseColWidth="10" defaultRowHeight="14.4" x14ac:dyDescent="0.3"/>
  <cols>
    <col min="1" max="1" width="2.77734375" style="2" customWidth="1"/>
    <col min="2" max="2" width="11.88671875" style="2" customWidth="1"/>
    <col min="3" max="3" width="12.5546875" style="2" bestFit="1" customWidth="1"/>
    <col min="4" max="4" width="9.33203125" style="2" bestFit="1" customWidth="1"/>
    <col min="5" max="5" width="12.218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39"/>
      <c r="C4" s="120" t="s">
        <v>411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68.531468529999998</v>
      </c>
      <c r="D6" s="22">
        <v>64.864864859999997</v>
      </c>
      <c r="E6" s="22">
        <v>48.299319730000001</v>
      </c>
      <c r="F6" s="22">
        <v>55.164131310000002</v>
      </c>
      <c r="G6" s="22">
        <v>56.962025320000002</v>
      </c>
      <c r="H6" s="25">
        <v>55.134695999999998</v>
      </c>
      <c r="J6" s="15"/>
      <c r="K6" s="15"/>
      <c r="L6" s="15"/>
      <c r="M6" s="15"/>
      <c r="N6" s="15"/>
    </row>
    <row r="7" spans="2:14" x14ac:dyDescent="0.3">
      <c r="B7" s="120"/>
      <c r="C7" s="23" t="s">
        <v>500</v>
      </c>
      <c r="D7" s="23" t="s">
        <v>537</v>
      </c>
      <c r="E7" s="23" t="s">
        <v>538</v>
      </c>
      <c r="F7" s="23" t="s">
        <v>539</v>
      </c>
      <c r="G7" s="23" t="s">
        <v>540</v>
      </c>
      <c r="H7" s="111" t="s">
        <v>541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31.468531469999999</v>
      </c>
      <c r="D8" s="22">
        <v>35.135135140000003</v>
      </c>
      <c r="E8" s="22">
        <v>51.700680269999999</v>
      </c>
      <c r="F8" s="22">
        <v>44.835868689999998</v>
      </c>
      <c r="G8" s="22">
        <v>43.037974679999998</v>
      </c>
      <c r="H8" s="25">
        <v>44.865304000000002</v>
      </c>
      <c r="J8" s="15"/>
      <c r="K8" s="15"/>
      <c r="L8" s="15"/>
      <c r="M8" s="15"/>
      <c r="N8" s="15"/>
    </row>
    <row r="9" spans="2:14" x14ac:dyDescent="0.3">
      <c r="B9" s="120"/>
      <c r="C9" s="23" t="s">
        <v>494</v>
      </c>
      <c r="D9" s="23" t="s">
        <v>542</v>
      </c>
      <c r="E9" s="23" t="s">
        <v>543</v>
      </c>
      <c r="F9" s="23" t="s">
        <v>544</v>
      </c>
      <c r="G9" s="23" t="s">
        <v>545</v>
      </c>
      <c r="H9" s="111" t="s">
        <v>546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</sheetData>
  <sortState ref="B30:H33">
    <sortCondition ref="B30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9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28.8867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27"/>
      <c r="C4" s="120" t="s">
        <v>412</v>
      </c>
      <c r="D4" s="120"/>
      <c r="E4" s="120"/>
      <c r="F4" s="120"/>
      <c r="G4" s="120"/>
      <c r="H4" s="120"/>
    </row>
    <row r="5" spans="2:14" ht="28.8" x14ac:dyDescent="0.3">
      <c r="B5" s="27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34</v>
      </c>
      <c r="C6" s="22">
        <v>4.0816326529999998</v>
      </c>
      <c r="D6" s="22">
        <v>14.58333333</v>
      </c>
      <c r="E6" s="22">
        <v>19.01408451</v>
      </c>
      <c r="F6" s="22">
        <v>3.9301310040000002</v>
      </c>
      <c r="G6" s="22">
        <v>5.3968253969999997</v>
      </c>
      <c r="H6" s="25">
        <v>7.3135282559999997</v>
      </c>
      <c r="J6" s="15"/>
      <c r="K6" s="15"/>
      <c r="L6" s="15"/>
      <c r="M6" s="15"/>
      <c r="N6" s="15"/>
    </row>
    <row r="7" spans="2:14" x14ac:dyDescent="0.3">
      <c r="B7" s="120"/>
      <c r="C7" s="23" t="s">
        <v>547</v>
      </c>
      <c r="D7" s="23" t="s">
        <v>548</v>
      </c>
      <c r="E7" s="23" t="s">
        <v>549</v>
      </c>
      <c r="F7" s="23" t="s">
        <v>550</v>
      </c>
      <c r="G7" s="23" t="s">
        <v>388</v>
      </c>
      <c r="H7" s="111" t="s">
        <v>551</v>
      </c>
      <c r="J7" s="15"/>
      <c r="K7" s="15"/>
      <c r="L7" s="15"/>
      <c r="M7" s="15"/>
      <c r="N7" s="15"/>
    </row>
    <row r="8" spans="2:14" x14ac:dyDescent="0.3">
      <c r="B8" s="120" t="s">
        <v>33</v>
      </c>
      <c r="C8" s="22">
        <v>70.408163270000003</v>
      </c>
      <c r="D8" s="22">
        <v>63.541666669999998</v>
      </c>
      <c r="E8" s="22">
        <v>43.661971829999999</v>
      </c>
      <c r="F8" s="22">
        <v>44.687045120000001</v>
      </c>
      <c r="G8" s="22">
        <v>43.174603169999997</v>
      </c>
      <c r="H8" s="25">
        <v>46.547317839999998</v>
      </c>
      <c r="J8" s="15"/>
      <c r="K8" s="15"/>
      <c r="L8" s="15"/>
      <c r="M8" s="15"/>
      <c r="N8" s="15"/>
    </row>
    <row r="9" spans="2:14" x14ac:dyDescent="0.3">
      <c r="B9" s="120"/>
      <c r="C9" s="23" t="s">
        <v>552</v>
      </c>
      <c r="D9" s="23" t="s">
        <v>553</v>
      </c>
      <c r="E9" s="23" t="s">
        <v>554</v>
      </c>
      <c r="F9" s="23" t="s">
        <v>555</v>
      </c>
      <c r="G9" s="23" t="s">
        <v>556</v>
      </c>
      <c r="H9" s="111" t="s">
        <v>557</v>
      </c>
      <c r="J9" s="15"/>
      <c r="K9" s="15"/>
      <c r="L9" s="15"/>
      <c r="M9" s="15"/>
      <c r="N9" s="15"/>
    </row>
    <row r="10" spans="2:14" x14ac:dyDescent="0.3">
      <c r="B10" s="120" t="s">
        <v>44</v>
      </c>
      <c r="C10" s="22">
        <v>23.46938776</v>
      </c>
      <c r="D10" s="22">
        <v>21.875</v>
      </c>
      <c r="E10" s="22">
        <v>27.464788729999999</v>
      </c>
      <c r="F10" s="22">
        <v>47.743813680000002</v>
      </c>
      <c r="G10" s="22">
        <v>48.888888889999997</v>
      </c>
      <c r="H10" s="25">
        <v>41.905225770000001</v>
      </c>
      <c r="J10" s="15"/>
      <c r="K10" s="15"/>
      <c r="L10" s="15"/>
      <c r="M10" s="15"/>
      <c r="N10" s="15"/>
    </row>
    <row r="11" spans="2:14" x14ac:dyDescent="0.3">
      <c r="B11" s="120"/>
      <c r="C11" s="23" t="s">
        <v>558</v>
      </c>
      <c r="D11" s="23" t="s">
        <v>559</v>
      </c>
      <c r="E11" s="23" t="s">
        <v>560</v>
      </c>
      <c r="F11" s="23" t="s">
        <v>561</v>
      </c>
      <c r="G11" s="23" t="s">
        <v>562</v>
      </c>
      <c r="H11" s="111" t="s">
        <v>563</v>
      </c>
      <c r="J11" s="15"/>
      <c r="K11" s="15"/>
      <c r="L11" s="15"/>
      <c r="M11" s="15"/>
      <c r="N11" s="15"/>
    </row>
    <row r="12" spans="2:14" x14ac:dyDescent="0.3">
      <c r="B12" s="120" t="s">
        <v>23</v>
      </c>
      <c r="C12" s="22">
        <v>2.0408163269999999</v>
      </c>
      <c r="D12" s="22">
        <v>0</v>
      </c>
      <c r="E12" s="22">
        <v>9.8591549300000008</v>
      </c>
      <c r="F12" s="22">
        <v>3.639010189</v>
      </c>
      <c r="G12" s="22">
        <v>2.5396825399999998</v>
      </c>
      <c r="H12" s="25">
        <v>4.2339281409999998</v>
      </c>
      <c r="J12" s="15"/>
      <c r="K12" s="15"/>
      <c r="L12" s="15"/>
      <c r="M12" s="15"/>
      <c r="N12" s="15"/>
    </row>
    <row r="13" spans="2:14" x14ac:dyDescent="0.3">
      <c r="B13" s="120"/>
      <c r="C13" s="23" t="s">
        <v>385</v>
      </c>
      <c r="D13" s="23" t="s">
        <v>386</v>
      </c>
      <c r="E13" s="23" t="s">
        <v>564</v>
      </c>
      <c r="F13" s="23" t="s">
        <v>565</v>
      </c>
      <c r="G13" s="23" t="s">
        <v>566</v>
      </c>
      <c r="H13" s="111" t="s">
        <v>567</v>
      </c>
      <c r="J13" s="15"/>
      <c r="K13" s="15"/>
      <c r="L13" s="15"/>
      <c r="M13" s="15"/>
      <c r="N13" s="15"/>
    </row>
    <row r="14" spans="2:14" x14ac:dyDescent="0.3">
      <c r="J14" s="15"/>
      <c r="K14" s="15"/>
      <c r="L14" s="15"/>
      <c r="M14" s="15"/>
      <c r="N14" s="15"/>
    </row>
    <row r="15" spans="2:14" x14ac:dyDescent="0.3">
      <c r="B15" s="116" t="s">
        <v>1270</v>
      </c>
      <c r="C15" s="20"/>
      <c r="E15" s="15"/>
      <c r="F15" s="15"/>
      <c r="G15" s="15"/>
      <c r="H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E18" s="15"/>
      <c r="F18" s="15"/>
      <c r="J18" s="15"/>
      <c r="K18" s="15"/>
      <c r="L18" s="15"/>
      <c r="M18" s="15"/>
      <c r="N18" s="15"/>
    </row>
    <row r="19" spans="3:14" x14ac:dyDescent="0.3">
      <c r="C19" s="20"/>
      <c r="E19" s="15"/>
      <c r="F19" s="15"/>
      <c r="J19" s="15"/>
      <c r="K19" s="15"/>
      <c r="L19" s="15"/>
      <c r="M19" s="15"/>
      <c r="N19" s="15"/>
    </row>
  </sheetData>
  <sortState ref="B28:H35">
    <sortCondition ref="B28"/>
  </sortState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bestFit="1" customWidth="1"/>
    <col min="3" max="16384" width="11.5546875" style="1"/>
  </cols>
  <sheetData>
    <row r="2" spans="2:2" x14ac:dyDescent="0.3">
      <c r="B2" s="8" t="s">
        <v>169</v>
      </c>
    </row>
    <row r="7" spans="2:2" ht="25.8" x14ac:dyDescent="0.5">
      <c r="B7" s="13" t="s">
        <v>252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7"/>
  <sheetViews>
    <sheetView workbookViewId="0">
      <selection sqref="A1:XFD1048576"/>
    </sheetView>
  </sheetViews>
  <sheetFormatPr baseColWidth="10" defaultRowHeight="14.4" x14ac:dyDescent="0.3"/>
  <cols>
    <col min="1" max="1" width="2.77734375" style="2" customWidth="1"/>
    <col min="2" max="2" width="11.8867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413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37.062937060000003</v>
      </c>
      <c r="D6" s="22">
        <v>27.39726027</v>
      </c>
      <c r="E6" s="22">
        <v>45.051194539999997</v>
      </c>
      <c r="F6" s="22">
        <v>29.1230893</v>
      </c>
      <c r="G6" s="22">
        <v>24.319419239999998</v>
      </c>
      <c r="H6" s="25">
        <v>31.640700800000001</v>
      </c>
      <c r="J6" s="15"/>
      <c r="K6" s="15"/>
      <c r="L6" s="15"/>
      <c r="M6" s="15"/>
      <c r="N6" s="15"/>
    </row>
    <row r="7" spans="2:14" x14ac:dyDescent="0.3">
      <c r="B7" s="120"/>
      <c r="C7" s="23" t="s">
        <v>588</v>
      </c>
      <c r="D7" s="23" t="s">
        <v>589</v>
      </c>
      <c r="E7" s="23" t="s">
        <v>590</v>
      </c>
      <c r="F7" s="23" t="s">
        <v>591</v>
      </c>
      <c r="G7" s="23" t="s">
        <v>592</v>
      </c>
      <c r="H7" s="111" t="s">
        <v>593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62.937062939999997</v>
      </c>
      <c r="D8" s="22">
        <v>72.602739729999996</v>
      </c>
      <c r="E8" s="22">
        <v>54.948805460000003</v>
      </c>
      <c r="F8" s="22">
        <v>70.876910699999996</v>
      </c>
      <c r="G8" s="22">
        <v>75.680580759999998</v>
      </c>
      <c r="H8" s="25">
        <v>68.359299199999995</v>
      </c>
      <c r="J8" s="15"/>
      <c r="K8" s="15"/>
      <c r="L8" s="15"/>
      <c r="M8" s="15"/>
      <c r="N8" s="15"/>
    </row>
    <row r="9" spans="2:14" x14ac:dyDescent="0.3">
      <c r="B9" s="120"/>
      <c r="C9" s="23" t="s">
        <v>594</v>
      </c>
      <c r="D9" s="23" t="s">
        <v>595</v>
      </c>
      <c r="E9" s="23" t="s">
        <v>596</v>
      </c>
      <c r="F9" s="23" t="s">
        <v>597</v>
      </c>
      <c r="G9" s="23" t="s">
        <v>598</v>
      </c>
      <c r="H9" s="111" t="s">
        <v>599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</sheetData>
  <sortState ref="B24:H27">
    <sortCondition ref="B24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K15"/>
  <sheetViews>
    <sheetView workbookViewId="0"/>
  </sheetViews>
  <sheetFormatPr baseColWidth="10" defaultRowHeight="14.4" x14ac:dyDescent="0.3"/>
  <cols>
    <col min="1" max="1" width="2.77734375" style="2" customWidth="1"/>
    <col min="2" max="2" width="11.88671875" style="2" customWidth="1"/>
    <col min="3" max="3" width="12.5546875" style="2" bestFit="1" customWidth="1"/>
    <col min="4" max="5" width="10.77734375" style="2" bestFit="1" customWidth="1"/>
    <col min="6" max="16384" width="11.5546875" style="2"/>
  </cols>
  <sheetData>
    <row r="2" spans="2:11" x14ac:dyDescent="0.3">
      <c r="B2" s="8" t="s">
        <v>169</v>
      </c>
    </row>
    <row r="4" spans="2:11" ht="28.8" customHeight="1" x14ac:dyDescent="0.3">
      <c r="B4" s="39"/>
      <c r="C4" s="120" t="s">
        <v>413</v>
      </c>
      <c r="D4" s="120"/>
      <c r="E4" s="120"/>
    </row>
    <row r="5" spans="2:11" x14ac:dyDescent="0.3">
      <c r="B5" s="39"/>
      <c r="C5" s="117" t="s">
        <v>1274</v>
      </c>
      <c r="D5" s="117" t="s">
        <v>1275</v>
      </c>
      <c r="E5" s="117" t="s">
        <v>33</v>
      </c>
    </row>
    <row r="6" spans="2:11" x14ac:dyDescent="0.3">
      <c r="B6" s="117" t="s">
        <v>21</v>
      </c>
      <c r="C6" s="21">
        <v>23.2</v>
      </c>
      <c r="D6" s="21">
        <v>30.7</v>
      </c>
      <c r="E6" s="21">
        <v>53.9</v>
      </c>
      <c r="G6" s="15"/>
      <c r="H6" s="15"/>
      <c r="I6" s="15"/>
      <c r="J6" s="15"/>
      <c r="K6" s="15"/>
    </row>
    <row r="7" spans="2:11" x14ac:dyDescent="0.3">
      <c r="B7" s="117" t="s">
        <v>22</v>
      </c>
      <c r="C7" s="21">
        <v>76.8</v>
      </c>
      <c r="D7" s="21">
        <v>69.3</v>
      </c>
      <c r="E7" s="21">
        <v>46.1</v>
      </c>
      <c r="G7" s="15"/>
      <c r="H7" s="15"/>
      <c r="I7" s="15"/>
      <c r="J7" s="15"/>
      <c r="K7" s="15"/>
    </row>
    <row r="8" spans="2:11" x14ac:dyDescent="0.3">
      <c r="C8" s="15"/>
      <c r="D8" s="15"/>
      <c r="E8" s="15"/>
      <c r="G8" s="15"/>
      <c r="H8" s="15"/>
      <c r="I8" s="15"/>
      <c r="J8" s="15"/>
      <c r="K8" s="15"/>
    </row>
    <row r="9" spans="2:11" x14ac:dyDescent="0.3">
      <c r="B9" s="116" t="s">
        <v>1270</v>
      </c>
      <c r="C9" s="20"/>
      <c r="D9" s="15"/>
      <c r="E9" s="15"/>
      <c r="G9" s="15"/>
      <c r="H9" s="15"/>
      <c r="I9" s="15"/>
      <c r="J9" s="15"/>
      <c r="K9" s="15"/>
    </row>
    <row r="10" spans="2:11" x14ac:dyDescent="0.3">
      <c r="C10" s="20"/>
      <c r="D10" s="15"/>
      <c r="E10" s="15"/>
      <c r="G10" s="15"/>
      <c r="H10" s="15"/>
      <c r="I10" s="15"/>
      <c r="J10" s="15"/>
      <c r="K10" s="15"/>
    </row>
    <row r="11" spans="2:11" x14ac:dyDescent="0.3">
      <c r="C11" s="20"/>
      <c r="E11" s="15"/>
      <c r="G11" s="15"/>
      <c r="H11" s="15"/>
      <c r="I11" s="15"/>
      <c r="J11" s="15"/>
      <c r="K11" s="15"/>
    </row>
    <row r="12" spans="2:11" x14ac:dyDescent="0.3">
      <c r="C12" s="20"/>
      <c r="E12" s="15"/>
      <c r="G12" s="15"/>
      <c r="H12" s="15"/>
      <c r="I12" s="15"/>
      <c r="J12" s="15"/>
      <c r="K12" s="15"/>
    </row>
    <row r="13" spans="2:11" x14ac:dyDescent="0.3">
      <c r="C13" s="20"/>
      <c r="E13" s="15"/>
      <c r="G13" s="15"/>
      <c r="H13" s="15"/>
      <c r="I13" s="15"/>
      <c r="J13" s="15"/>
      <c r="K13" s="15"/>
    </row>
    <row r="14" spans="2:11" x14ac:dyDescent="0.3">
      <c r="C14" s="20"/>
      <c r="E14" s="15"/>
      <c r="G14" s="15"/>
      <c r="H14" s="15"/>
      <c r="I14" s="15"/>
      <c r="J14" s="15"/>
      <c r="K14" s="15"/>
    </row>
    <row r="15" spans="2:11" x14ac:dyDescent="0.3">
      <c r="C15" s="20"/>
      <c r="E15" s="15"/>
      <c r="G15" s="15"/>
      <c r="H15" s="15"/>
      <c r="I15" s="15"/>
      <c r="J15" s="15"/>
      <c r="K15" s="15"/>
    </row>
  </sheetData>
  <mergeCells count="1">
    <mergeCell ref="C4:E4"/>
  </mergeCells>
  <hyperlinks>
    <hyperlink ref="B2" location="ÍNDICE!A1" display="ÍNDICE!A1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M18"/>
  <sheetViews>
    <sheetView workbookViewId="0"/>
  </sheetViews>
  <sheetFormatPr baseColWidth="10" defaultRowHeight="14.4" x14ac:dyDescent="0.3"/>
  <cols>
    <col min="1" max="1" width="2.77734375" style="2" customWidth="1"/>
    <col min="2" max="2" width="25.21875" style="2" customWidth="1"/>
    <col min="3" max="3" width="12.5546875" style="2" bestFit="1" customWidth="1"/>
    <col min="4" max="4" width="10.77734375" style="2" bestFit="1" customWidth="1"/>
    <col min="5" max="5" width="10.3320312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3" x14ac:dyDescent="0.3">
      <c r="B2" s="8" t="s">
        <v>169</v>
      </c>
    </row>
    <row r="4" spans="2:13" x14ac:dyDescent="0.3">
      <c r="B4" s="27"/>
      <c r="C4" s="120" t="s">
        <v>414</v>
      </c>
      <c r="D4" s="120"/>
      <c r="E4" s="120"/>
      <c r="F4" s="120"/>
      <c r="G4" s="120"/>
      <c r="H4" s="120"/>
    </row>
    <row r="5" spans="2:13" ht="28.8" x14ac:dyDescent="0.3">
      <c r="B5" s="27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3" x14ac:dyDescent="0.3">
      <c r="B6" s="120" t="s">
        <v>309</v>
      </c>
      <c r="C6" s="22">
        <v>7.5471698109999998</v>
      </c>
      <c r="D6" s="22">
        <v>28.205128210000002</v>
      </c>
      <c r="E6" s="22">
        <v>28.46153846</v>
      </c>
      <c r="F6" s="22">
        <v>28.133704739999999</v>
      </c>
      <c r="G6" s="22">
        <v>35.338345859999997</v>
      </c>
      <c r="H6" s="25">
        <v>28.17078575</v>
      </c>
      <c r="I6" s="15"/>
      <c r="J6" s="15"/>
      <c r="K6" s="15"/>
      <c r="L6" s="15"/>
      <c r="M6" s="15"/>
    </row>
    <row r="7" spans="2:13" x14ac:dyDescent="0.3">
      <c r="B7" s="120"/>
      <c r="C7" s="23" t="s">
        <v>568</v>
      </c>
      <c r="D7" s="23" t="s">
        <v>569</v>
      </c>
      <c r="E7" s="23" t="s">
        <v>570</v>
      </c>
      <c r="F7" s="23" t="s">
        <v>571</v>
      </c>
      <c r="G7" s="23" t="s">
        <v>572</v>
      </c>
      <c r="H7" s="111" t="s">
        <v>573</v>
      </c>
      <c r="I7" s="15"/>
      <c r="J7" s="15"/>
      <c r="K7" s="15"/>
      <c r="L7" s="15"/>
      <c r="M7" s="15"/>
    </row>
    <row r="8" spans="2:13" x14ac:dyDescent="0.3">
      <c r="B8" s="120" t="s">
        <v>310</v>
      </c>
      <c r="C8" s="22">
        <v>41.509433960000003</v>
      </c>
      <c r="D8" s="22">
        <v>38.46153846</v>
      </c>
      <c r="E8" s="22">
        <v>33.84615385</v>
      </c>
      <c r="F8" s="22">
        <v>41.225626740000003</v>
      </c>
      <c r="G8" s="22">
        <v>31.578947370000002</v>
      </c>
      <c r="H8" s="25">
        <v>37.774738659999997</v>
      </c>
      <c r="I8" s="15"/>
      <c r="J8" s="15"/>
      <c r="K8" s="15"/>
      <c r="L8" s="15"/>
      <c r="M8" s="15"/>
    </row>
    <row r="9" spans="2:13" x14ac:dyDescent="0.3">
      <c r="B9" s="120"/>
      <c r="C9" s="23" t="s">
        <v>574</v>
      </c>
      <c r="D9" s="23" t="s">
        <v>392</v>
      </c>
      <c r="E9" s="23" t="s">
        <v>575</v>
      </c>
      <c r="F9" s="23" t="s">
        <v>576</v>
      </c>
      <c r="G9" s="23" t="s">
        <v>577</v>
      </c>
      <c r="H9" s="111" t="s">
        <v>578</v>
      </c>
      <c r="I9" s="15"/>
      <c r="J9" s="15"/>
      <c r="K9" s="15"/>
      <c r="L9" s="15"/>
      <c r="M9" s="15"/>
    </row>
    <row r="10" spans="2:13" x14ac:dyDescent="0.3">
      <c r="B10" s="120" t="s">
        <v>311</v>
      </c>
      <c r="C10" s="22">
        <v>41.509433960000003</v>
      </c>
      <c r="D10" s="22">
        <v>25.641025639999999</v>
      </c>
      <c r="E10" s="22">
        <v>32.30769231</v>
      </c>
      <c r="F10" s="22">
        <v>26.183844010000001</v>
      </c>
      <c r="G10" s="22">
        <v>24.81203008</v>
      </c>
      <c r="H10" s="25">
        <v>28.45315922</v>
      </c>
      <c r="I10" s="15"/>
      <c r="J10" s="15"/>
      <c r="K10" s="15"/>
      <c r="L10" s="15"/>
      <c r="M10" s="15"/>
    </row>
    <row r="11" spans="2:13" x14ac:dyDescent="0.3">
      <c r="B11" s="120"/>
      <c r="C11" s="23" t="s">
        <v>574</v>
      </c>
      <c r="D11" s="23" t="s">
        <v>579</v>
      </c>
      <c r="E11" s="23" t="s">
        <v>393</v>
      </c>
      <c r="F11" s="23" t="s">
        <v>580</v>
      </c>
      <c r="G11" s="23" t="s">
        <v>581</v>
      </c>
      <c r="H11" s="111" t="s">
        <v>582</v>
      </c>
      <c r="I11" s="15"/>
      <c r="J11" s="15"/>
      <c r="K11" s="15"/>
      <c r="L11" s="15"/>
      <c r="M11" s="15"/>
    </row>
    <row r="12" spans="2:13" x14ac:dyDescent="0.3">
      <c r="B12" s="120" t="s">
        <v>312</v>
      </c>
      <c r="C12" s="22">
        <v>9.4339622639999998</v>
      </c>
      <c r="D12" s="22">
        <v>7.692307692</v>
      </c>
      <c r="E12" s="22">
        <v>5.384615385</v>
      </c>
      <c r="F12" s="22">
        <v>4.4568245129999999</v>
      </c>
      <c r="G12" s="22">
        <v>8.2706766920000003</v>
      </c>
      <c r="H12" s="25">
        <v>5.601316368</v>
      </c>
      <c r="I12" s="15"/>
      <c r="J12" s="15"/>
      <c r="K12" s="15"/>
      <c r="L12" s="15"/>
      <c r="M12" s="15"/>
    </row>
    <row r="13" spans="2:13" x14ac:dyDescent="0.3">
      <c r="B13" s="120"/>
      <c r="C13" s="23" t="s">
        <v>583</v>
      </c>
      <c r="D13" s="23" t="s">
        <v>584</v>
      </c>
      <c r="E13" s="23" t="s">
        <v>585</v>
      </c>
      <c r="F13" s="23" t="s">
        <v>586</v>
      </c>
      <c r="G13" s="23" t="s">
        <v>587</v>
      </c>
      <c r="H13" s="111" t="s">
        <v>232</v>
      </c>
      <c r="I13" s="15"/>
      <c r="J13" s="15"/>
      <c r="K13" s="15"/>
      <c r="L13" s="15"/>
      <c r="M13" s="15"/>
    </row>
    <row r="14" spans="2:13" x14ac:dyDescent="0.3">
      <c r="I14" s="15"/>
      <c r="J14" s="15"/>
      <c r="K14" s="15"/>
      <c r="L14" s="15"/>
      <c r="M14" s="15"/>
    </row>
    <row r="15" spans="2:13" x14ac:dyDescent="0.3">
      <c r="B15" s="116" t="s">
        <v>1270</v>
      </c>
      <c r="C15" s="20"/>
      <c r="E15" s="15"/>
      <c r="F15" s="15"/>
      <c r="G15" s="15"/>
      <c r="H15" s="15"/>
      <c r="I15" s="15"/>
      <c r="J15" s="15"/>
      <c r="K15" s="15"/>
      <c r="L15" s="15"/>
      <c r="M15" s="15"/>
    </row>
    <row r="16" spans="2:13" x14ac:dyDescent="0.3">
      <c r="C16" s="20"/>
      <c r="E16" s="15"/>
      <c r="F16" s="15"/>
      <c r="I16" s="15"/>
      <c r="J16" s="15"/>
      <c r="K16" s="15"/>
      <c r="L16" s="15"/>
      <c r="M16" s="15"/>
    </row>
    <row r="17" spans="3:13" x14ac:dyDescent="0.3">
      <c r="C17" s="20"/>
      <c r="E17" s="15"/>
      <c r="F17" s="15"/>
      <c r="I17" s="15"/>
      <c r="J17" s="15"/>
      <c r="K17" s="15"/>
      <c r="L17" s="15"/>
      <c r="M17" s="15"/>
    </row>
    <row r="18" spans="3:13" x14ac:dyDescent="0.3">
      <c r="C18" s="20"/>
      <c r="E18" s="15"/>
      <c r="F18" s="15"/>
    </row>
  </sheetData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B7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customWidth="1"/>
    <col min="3" max="16384" width="11.5546875" style="1"/>
  </cols>
  <sheetData>
    <row r="2" spans="2:2" x14ac:dyDescent="0.3">
      <c r="B2" s="8" t="s">
        <v>169</v>
      </c>
    </row>
    <row r="7" spans="2:2" ht="25.8" x14ac:dyDescent="0.5">
      <c r="B7" s="11" t="s">
        <v>240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M20"/>
  <sheetViews>
    <sheetView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4" width="9.33203125" style="2" bestFit="1" customWidth="1"/>
    <col min="5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3" x14ac:dyDescent="0.3">
      <c r="B2" s="8" t="s">
        <v>169</v>
      </c>
    </row>
    <row r="4" spans="2:13" x14ac:dyDescent="0.3">
      <c r="B4" s="39"/>
      <c r="C4" s="120" t="s">
        <v>415</v>
      </c>
      <c r="D4" s="120"/>
      <c r="E4" s="120"/>
      <c r="F4" s="120"/>
      <c r="G4" s="120"/>
      <c r="H4" s="120"/>
    </row>
    <row r="5" spans="2:13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3" x14ac:dyDescent="0.3">
      <c r="B6" s="120" t="s">
        <v>21</v>
      </c>
      <c r="C6" s="22">
        <v>51.748251750000001</v>
      </c>
      <c r="D6" s="22">
        <v>48.648648649999998</v>
      </c>
      <c r="E6" s="22">
        <v>42.517006799999997</v>
      </c>
      <c r="F6" s="22">
        <v>46.277021619999999</v>
      </c>
      <c r="G6" s="22">
        <v>49.186256780000001</v>
      </c>
      <c r="H6" s="25">
        <v>46.395779320000003</v>
      </c>
      <c r="I6" s="15"/>
      <c r="J6" s="15"/>
      <c r="K6" s="15"/>
      <c r="L6" s="15"/>
      <c r="M6" s="15"/>
    </row>
    <row r="7" spans="2:13" x14ac:dyDescent="0.3">
      <c r="B7" s="120"/>
      <c r="C7" s="23" t="s">
        <v>600</v>
      </c>
      <c r="D7" s="23" t="s">
        <v>601</v>
      </c>
      <c r="E7" s="23" t="s">
        <v>602</v>
      </c>
      <c r="F7" s="23" t="s">
        <v>603</v>
      </c>
      <c r="G7" s="23" t="s">
        <v>390</v>
      </c>
      <c r="H7" s="111" t="s">
        <v>604</v>
      </c>
      <c r="I7" s="15"/>
      <c r="J7" s="15"/>
      <c r="K7" s="15"/>
      <c r="L7" s="15"/>
      <c r="M7" s="15"/>
    </row>
    <row r="8" spans="2:13" x14ac:dyDescent="0.3">
      <c r="B8" s="120" t="s">
        <v>22</v>
      </c>
      <c r="C8" s="22">
        <v>48.251748249999999</v>
      </c>
      <c r="D8" s="22">
        <v>51.351351350000002</v>
      </c>
      <c r="E8" s="22">
        <v>57.482993200000003</v>
      </c>
      <c r="F8" s="22">
        <v>53.722978380000001</v>
      </c>
      <c r="G8" s="22">
        <v>50.813743219999999</v>
      </c>
      <c r="H8" s="25">
        <v>53.604220679999997</v>
      </c>
      <c r="I8" s="15"/>
      <c r="J8" s="15"/>
      <c r="K8" s="15"/>
      <c r="L8" s="15"/>
      <c r="M8" s="15"/>
    </row>
    <row r="9" spans="2:13" x14ac:dyDescent="0.3">
      <c r="B9" s="120"/>
      <c r="C9" s="23" t="s">
        <v>605</v>
      </c>
      <c r="D9" s="23" t="s">
        <v>606</v>
      </c>
      <c r="E9" s="23" t="s">
        <v>607</v>
      </c>
      <c r="F9" s="23" t="s">
        <v>608</v>
      </c>
      <c r="G9" s="23" t="s">
        <v>389</v>
      </c>
      <c r="H9" s="111" t="s">
        <v>609</v>
      </c>
      <c r="I9" s="15"/>
      <c r="J9" s="15"/>
      <c r="K9" s="15"/>
      <c r="L9" s="15"/>
      <c r="M9" s="15"/>
    </row>
    <row r="10" spans="2:13" x14ac:dyDescent="0.3">
      <c r="I10" s="15"/>
      <c r="J10" s="15"/>
      <c r="K10" s="15"/>
      <c r="L10" s="15"/>
      <c r="M10" s="15"/>
    </row>
    <row r="11" spans="2:13" x14ac:dyDescent="0.3">
      <c r="B11" s="116" t="s">
        <v>1270</v>
      </c>
      <c r="C11" s="20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2:13" x14ac:dyDescent="0.3">
      <c r="C12" s="20"/>
      <c r="D12" s="15"/>
      <c r="E12" s="15"/>
      <c r="F12" s="15"/>
      <c r="I12" s="15"/>
      <c r="J12" s="15"/>
      <c r="K12" s="15"/>
      <c r="L12" s="15"/>
      <c r="M12" s="15"/>
    </row>
    <row r="13" spans="2:13" x14ac:dyDescent="0.3">
      <c r="C13" s="20"/>
      <c r="E13" s="15"/>
      <c r="F13" s="15"/>
      <c r="I13" s="15"/>
      <c r="J13" s="15"/>
      <c r="K13" s="15"/>
      <c r="L13" s="15"/>
      <c r="M13" s="15"/>
    </row>
    <row r="14" spans="2:13" x14ac:dyDescent="0.3">
      <c r="C14" s="20"/>
      <c r="E14" s="15"/>
      <c r="F14" s="15"/>
      <c r="I14" s="15"/>
      <c r="J14" s="15"/>
      <c r="K14" s="15"/>
      <c r="L14" s="15"/>
      <c r="M14" s="15"/>
    </row>
    <row r="15" spans="2:13" x14ac:dyDescent="0.3">
      <c r="C15" s="20"/>
      <c r="D15" s="15"/>
      <c r="E15" s="15"/>
      <c r="F15" s="15"/>
      <c r="I15" s="15"/>
      <c r="J15" s="15"/>
      <c r="K15" s="15"/>
      <c r="L15" s="15"/>
      <c r="M15" s="15"/>
    </row>
    <row r="16" spans="2:13" x14ac:dyDescent="0.3">
      <c r="C16" s="20"/>
      <c r="D16" s="15"/>
      <c r="E16" s="15"/>
      <c r="F16" s="15"/>
      <c r="I16" s="15"/>
      <c r="J16" s="15"/>
      <c r="K16" s="15"/>
      <c r="L16" s="15"/>
      <c r="M16" s="15"/>
    </row>
    <row r="17" spans="3:13" x14ac:dyDescent="0.3">
      <c r="C17" s="20"/>
      <c r="E17" s="15"/>
      <c r="F17" s="15"/>
      <c r="I17" s="15"/>
      <c r="J17" s="15"/>
      <c r="K17" s="15"/>
      <c r="L17" s="15"/>
      <c r="M17" s="15"/>
    </row>
    <row r="18" spans="3:13" x14ac:dyDescent="0.3">
      <c r="K18" s="33"/>
      <c r="L18" s="34"/>
      <c r="M18" s="35"/>
    </row>
    <row r="19" spans="3:13" x14ac:dyDescent="0.3">
      <c r="K19" s="33"/>
      <c r="L19" s="36"/>
      <c r="M19" s="37"/>
    </row>
    <row r="20" spans="3:13" x14ac:dyDescent="0.3">
      <c r="K20" s="33"/>
      <c r="L20" s="36"/>
      <c r="M20" s="38"/>
    </row>
  </sheetData>
  <sortState ref="B24:H27">
    <sortCondition ref="B24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N18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9.8867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27"/>
      <c r="C4" s="120" t="s">
        <v>416</v>
      </c>
      <c r="D4" s="120"/>
      <c r="E4" s="120"/>
      <c r="F4" s="120"/>
      <c r="G4" s="120"/>
      <c r="H4" s="120"/>
    </row>
    <row r="5" spans="2:14" ht="28.8" x14ac:dyDescent="0.3">
      <c r="B5" s="27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45</v>
      </c>
      <c r="C6" s="22">
        <v>6.7567567569999998</v>
      </c>
      <c r="D6" s="22">
        <v>11.11111111</v>
      </c>
      <c r="E6" s="22">
        <v>7.2580645160000001</v>
      </c>
      <c r="F6" s="22">
        <v>4.8611111109999996</v>
      </c>
      <c r="G6" s="22">
        <v>9.9630996310000004</v>
      </c>
      <c r="H6" s="25">
        <v>6.6168140839999996</v>
      </c>
      <c r="J6" s="15"/>
      <c r="K6" s="15"/>
      <c r="L6" s="15"/>
      <c r="M6" s="15"/>
      <c r="N6" s="15"/>
    </row>
    <row r="7" spans="2:14" x14ac:dyDescent="0.3">
      <c r="B7" s="120"/>
      <c r="C7" s="23" t="s">
        <v>610</v>
      </c>
      <c r="D7" s="23" t="s">
        <v>394</v>
      </c>
      <c r="E7" s="23" t="s">
        <v>611</v>
      </c>
      <c r="F7" s="23" t="s">
        <v>612</v>
      </c>
      <c r="G7" s="23" t="s">
        <v>613</v>
      </c>
      <c r="H7" s="111" t="s">
        <v>614</v>
      </c>
      <c r="J7" s="15"/>
      <c r="K7" s="15"/>
      <c r="L7" s="15"/>
      <c r="M7" s="15"/>
      <c r="N7" s="15"/>
    </row>
    <row r="8" spans="2:14" x14ac:dyDescent="0.3">
      <c r="B8" s="120" t="s">
        <v>46</v>
      </c>
      <c r="C8" s="22">
        <v>0</v>
      </c>
      <c r="D8" s="22">
        <v>2.7777777779999999</v>
      </c>
      <c r="E8" s="22">
        <v>0</v>
      </c>
      <c r="F8" s="22">
        <v>2.0833333330000001</v>
      </c>
      <c r="G8" s="22">
        <v>5.166051661</v>
      </c>
      <c r="H8" s="25">
        <v>2.220478521</v>
      </c>
      <c r="J8" s="15"/>
      <c r="K8" s="15"/>
      <c r="L8" s="15"/>
      <c r="M8" s="15"/>
      <c r="N8" s="15"/>
    </row>
    <row r="9" spans="2:14" x14ac:dyDescent="0.3">
      <c r="B9" s="120"/>
      <c r="C9" s="23" t="s">
        <v>386</v>
      </c>
      <c r="D9" s="23" t="s">
        <v>230</v>
      </c>
      <c r="E9" s="23" t="s">
        <v>386</v>
      </c>
      <c r="F9" s="23" t="s">
        <v>444</v>
      </c>
      <c r="G9" s="23" t="s">
        <v>615</v>
      </c>
      <c r="H9" s="111" t="s">
        <v>616</v>
      </c>
      <c r="J9" s="15"/>
      <c r="K9" s="15"/>
      <c r="L9" s="15"/>
      <c r="M9" s="15"/>
      <c r="N9" s="15"/>
    </row>
    <row r="10" spans="2:14" x14ac:dyDescent="0.3">
      <c r="B10" s="120" t="s">
        <v>47</v>
      </c>
      <c r="C10" s="22">
        <v>16.21621622</v>
      </c>
      <c r="D10" s="22">
        <v>13.88888889</v>
      </c>
      <c r="E10" s="22">
        <v>7.2580645160000001</v>
      </c>
      <c r="F10" s="22">
        <v>11.45833333</v>
      </c>
      <c r="G10" s="22">
        <v>15.86715867</v>
      </c>
      <c r="H10" s="25">
        <v>11.87091401</v>
      </c>
      <c r="J10" s="15"/>
      <c r="K10" s="15"/>
      <c r="L10" s="15"/>
      <c r="M10" s="15"/>
      <c r="N10" s="15"/>
    </row>
    <row r="11" spans="2:14" x14ac:dyDescent="0.3">
      <c r="B11" s="120"/>
      <c r="C11" s="23" t="s">
        <v>617</v>
      </c>
      <c r="D11" s="23" t="s">
        <v>231</v>
      </c>
      <c r="E11" s="23" t="s">
        <v>611</v>
      </c>
      <c r="F11" s="23" t="s">
        <v>618</v>
      </c>
      <c r="G11" s="23" t="s">
        <v>619</v>
      </c>
      <c r="H11" s="111" t="s">
        <v>620</v>
      </c>
      <c r="J11" s="15"/>
      <c r="K11" s="15"/>
      <c r="L11" s="15"/>
      <c r="M11" s="15"/>
      <c r="N11" s="15"/>
    </row>
    <row r="12" spans="2:14" x14ac:dyDescent="0.3">
      <c r="B12" s="120" t="s">
        <v>48</v>
      </c>
      <c r="C12" s="22">
        <v>77.027027029999999</v>
      </c>
      <c r="D12" s="22">
        <v>72.222222220000006</v>
      </c>
      <c r="E12" s="22">
        <v>83.870967739999998</v>
      </c>
      <c r="F12" s="22">
        <v>78.819444439999998</v>
      </c>
      <c r="G12" s="22">
        <v>67.527675279999997</v>
      </c>
      <c r="H12" s="25">
        <v>77.223548449999996</v>
      </c>
      <c r="J12" s="15"/>
      <c r="K12" s="15"/>
      <c r="L12" s="15"/>
      <c r="M12" s="15"/>
      <c r="N12" s="15"/>
    </row>
    <row r="13" spans="2:14" x14ac:dyDescent="0.3">
      <c r="B13" s="120"/>
      <c r="C13" s="23" t="s">
        <v>621</v>
      </c>
      <c r="D13" s="23" t="s">
        <v>622</v>
      </c>
      <c r="E13" s="23" t="s">
        <v>623</v>
      </c>
      <c r="F13" s="23" t="s">
        <v>624</v>
      </c>
      <c r="G13" s="23" t="s">
        <v>625</v>
      </c>
      <c r="H13" s="111" t="s">
        <v>626</v>
      </c>
      <c r="J13" s="15"/>
      <c r="K13" s="15"/>
      <c r="L13" s="15"/>
      <c r="M13" s="15"/>
      <c r="N13" s="15"/>
    </row>
    <row r="14" spans="2:14" x14ac:dyDescent="0.3">
      <c r="B14" s="120" t="s">
        <v>49</v>
      </c>
      <c r="C14" s="22">
        <v>0</v>
      </c>
      <c r="D14" s="22">
        <v>0</v>
      </c>
      <c r="E14" s="22">
        <v>1.612903226</v>
      </c>
      <c r="F14" s="22">
        <v>2.7777777779999999</v>
      </c>
      <c r="G14" s="22">
        <v>1.47601476</v>
      </c>
      <c r="H14" s="25">
        <v>2.0682449279999999</v>
      </c>
      <c r="J14" s="15"/>
      <c r="K14" s="15"/>
      <c r="L14" s="15"/>
      <c r="M14" s="15"/>
      <c r="N14" s="15"/>
    </row>
    <row r="15" spans="2:14" x14ac:dyDescent="0.3">
      <c r="B15" s="120"/>
      <c r="C15" s="23" t="s">
        <v>386</v>
      </c>
      <c r="D15" s="23" t="s">
        <v>386</v>
      </c>
      <c r="E15" s="23" t="s">
        <v>627</v>
      </c>
      <c r="F15" s="23" t="s">
        <v>628</v>
      </c>
      <c r="G15" s="23" t="s">
        <v>395</v>
      </c>
      <c r="H15" s="111" t="s">
        <v>629</v>
      </c>
      <c r="J15" s="15"/>
      <c r="K15" s="15"/>
      <c r="L15" s="15"/>
      <c r="M15" s="15"/>
      <c r="N15" s="15"/>
    </row>
    <row r="17" spans="2:8" x14ac:dyDescent="0.3">
      <c r="B17" s="116" t="s">
        <v>1270</v>
      </c>
      <c r="C17" s="20"/>
      <c r="E17" s="15"/>
      <c r="F17" s="15"/>
      <c r="G17" s="15"/>
      <c r="H17" s="15"/>
    </row>
    <row r="18" spans="2:8" x14ac:dyDescent="0.3">
      <c r="C18" s="20"/>
      <c r="E18" s="15"/>
      <c r="F18" s="15"/>
    </row>
  </sheetData>
  <sortState ref="B27:H36">
    <sortCondition ref="B27"/>
  </sortState>
  <mergeCells count="6"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N18"/>
  <sheetViews>
    <sheetView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417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76.92307692</v>
      </c>
      <c r="D6" s="22">
        <v>79.729729730000003</v>
      </c>
      <c r="E6" s="22">
        <v>89.795918369999995</v>
      </c>
      <c r="F6" s="22">
        <v>72.661870500000006</v>
      </c>
      <c r="G6" s="22">
        <v>75.636363639999999</v>
      </c>
      <c r="H6" s="25">
        <v>77.006377240000006</v>
      </c>
      <c r="J6" s="15"/>
      <c r="K6" s="15"/>
      <c r="L6" s="15"/>
      <c r="M6" s="15"/>
      <c r="N6" s="15"/>
    </row>
    <row r="7" spans="2:14" x14ac:dyDescent="0.3">
      <c r="B7" s="120"/>
      <c r="C7" s="23" t="s">
        <v>396</v>
      </c>
      <c r="D7" s="23" t="s">
        <v>630</v>
      </c>
      <c r="E7" s="23" t="s">
        <v>631</v>
      </c>
      <c r="F7" s="23" t="s">
        <v>632</v>
      </c>
      <c r="G7" s="23" t="s">
        <v>598</v>
      </c>
      <c r="H7" s="111" t="s">
        <v>633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23.07692308</v>
      </c>
      <c r="D8" s="22">
        <v>20.270270270000001</v>
      </c>
      <c r="E8" s="22">
        <v>10.204081629999999</v>
      </c>
      <c r="F8" s="22">
        <v>27.338129500000001</v>
      </c>
      <c r="G8" s="22">
        <v>24.363636360000001</v>
      </c>
      <c r="H8" s="25">
        <v>22.993622760000001</v>
      </c>
      <c r="J8" s="15"/>
      <c r="K8" s="15"/>
      <c r="L8" s="15"/>
      <c r="M8" s="15"/>
      <c r="N8" s="15"/>
    </row>
    <row r="9" spans="2:14" x14ac:dyDescent="0.3">
      <c r="B9" s="120"/>
      <c r="C9" s="23" t="s">
        <v>397</v>
      </c>
      <c r="D9" s="23" t="s">
        <v>634</v>
      </c>
      <c r="E9" s="23" t="s">
        <v>635</v>
      </c>
      <c r="F9" s="23" t="s">
        <v>636</v>
      </c>
      <c r="G9" s="23" t="s">
        <v>592</v>
      </c>
      <c r="H9" s="111" t="s">
        <v>637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15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B12" s="20"/>
      <c r="C12" s="15"/>
      <c r="D12" s="15"/>
      <c r="E12" s="15"/>
      <c r="J12" s="15"/>
      <c r="K12" s="15"/>
      <c r="L12" s="15"/>
      <c r="M12" s="15"/>
      <c r="N12" s="15"/>
    </row>
    <row r="13" spans="2:14" x14ac:dyDescent="0.3">
      <c r="B13" s="20"/>
      <c r="D13" s="15"/>
      <c r="E13" s="15"/>
      <c r="J13" s="15"/>
      <c r="K13" s="15"/>
      <c r="L13" s="15"/>
      <c r="M13" s="15"/>
      <c r="N13" s="15"/>
    </row>
    <row r="14" spans="2:14" x14ac:dyDescent="0.3">
      <c r="B14" s="20"/>
      <c r="D14" s="15"/>
      <c r="E14" s="15"/>
      <c r="J14" s="15"/>
      <c r="K14" s="15"/>
      <c r="L14" s="15"/>
      <c r="M14" s="15"/>
      <c r="N14" s="15"/>
    </row>
    <row r="15" spans="2:14" x14ac:dyDescent="0.3">
      <c r="B15" s="20"/>
      <c r="D15" s="15"/>
      <c r="E15" s="15"/>
      <c r="J15" s="15"/>
      <c r="K15" s="15"/>
      <c r="L15" s="15"/>
      <c r="M15" s="15"/>
      <c r="N15" s="15"/>
    </row>
    <row r="16" spans="2:14" x14ac:dyDescent="0.3">
      <c r="B16" s="20"/>
      <c r="D16" s="15"/>
      <c r="E16" s="15"/>
      <c r="J16" s="15"/>
      <c r="K16" s="15"/>
      <c r="L16" s="15"/>
      <c r="M16" s="15"/>
      <c r="N16" s="15"/>
    </row>
    <row r="17" spans="2:14" x14ac:dyDescent="0.3">
      <c r="B17" s="20"/>
      <c r="D17" s="15"/>
      <c r="E17" s="15"/>
      <c r="J17" s="15"/>
      <c r="K17" s="15"/>
      <c r="L17" s="15"/>
      <c r="M17" s="15"/>
      <c r="N17" s="15"/>
    </row>
    <row r="18" spans="2:14" x14ac:dyDescent="0.3">
      <c r="B18" s="20"/>
      <c r="D18" s="15"/>
      <c r="E18" s="15"/>
    </row>
  </sheetData>
  <sortState ref="B25:H28">
    <sortCondition ref="B25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N15"/>
  <sheetViews>
    <sheetView workbookViewId="0"/>
  </sheetViews>
  <sheetFormatPr baseColWidth="10" defaultRowHeight="14.4" x14ac:dyDescent="0.3"/>
  <cols>
    <col min="1" max="1" width="2.77734375" style="2" customWidth="1"/>
    <col min="2" max="2" width="18.5546875" style="2" customWidth="1"/>
    <col min="3" max="3" width="6.6640625" style="2" bestFit="1" customWidth="1"/>
    <col min="4" max="4" width="11.5546875" style="2"/>
    <col min="5" max="7" width="13" style="2" customWidth="1"/>
    <col min="8" max="8" width="5.5546875" style="2" bestFit="1" customWidth="1"/>
    <col min="9" max="16384" width="11.5546875" style="2"/>
  </cols>
  <sheetData>
    <row r="1" spans="2:14" x14ac:dyDescent="0.3">
      <c r="B1" s="14"/>
    </row>
    <row r="2" spans="2:14" x14ac:dyDescent="0.3">
      <c r="B2" s="8" t="s">
        <v>169</v>
      </c>
    </row>
    <row r="4" spans="2:14" ht="31.5" customHeight="1" x14ac:dyDescent="0.3">
      <c r="D4" s="40"/>
      <c r="E4" s="125" t="str">
        <f>'P15'!C4</f>
        <v>P15. Después de finalizar los estudios, ¿has trabajado alguna vez? (%)</v>
      </c>
      <c r="F4" s="126"/>
      <c r="G4" s="127"/>
      <c r="H4" s="120" t="s">
        <v>3</v>
      </c>
    </row>
    <row r="5" spans="2:14" x14ac:dyDescent="0.3">
      <c r="B5" s="27"/>
      <c r="C5" s="27"/>
      <c r="D5" s="27"/>
      <c r="E5" s="26" t="s">
        <v>21</v>
      </c>
      <c r="F5" s="26" t="s">
        <v>22</v>
      </c>
      <c r="G5" s="26" t="s">
        <v>398</v>
      </c>
      <c r="H5" s="120"/>
    </row>
    <row r="6" spans="2:14" ht="14.4" customHeight="1" x14ac:dyDescent="0.3">
      <c r="B6" s="128" t="str">
        <f>'P10'!C4</f>
        <v>P10. Aparte de los estudios que terminaste, ¿iniciaste otros estudios universitarios? (%)</v>
      </c>
      <c r="C6" s="128" t="s">
        <v>21</v>
      </c>
      <c r="D6" s="41" t="s">
        <v>0</v>
      </c>
      <c r="E6" s="107">
        <v>931</v>
      </c>
      <c r="F6" s="107">
        <v>405</v>
      </c>
      <c r="G6" s="107">
        <v>3</v>
      </c>
      <c r="H6" s="108">
        <f t="shared" ref="H6:H13" si="0">SUM(E6:G6)</f>
        <v>1339</v>
      </c>
    </row>
    <row r="7" spans="2:14" x14ac:dyDescent="0.3">
      <c r="B7" s="129"/>
      <c r="C7" s="130"/>
      <c r="D7" s="41" t="s">
        <v>1</v>
      </c>
      <c r="E7" s="106">
        <f>E6/H6*100</f>
        <v>69.529499626587011</v>
      </c>
      <c r="F7" s="106">
        <f>F6/H6*100</f>
        <v>30.246452576549665</v>
      </c>
      <c r="G7" s="106">
        <f>G6/H6*100</f>
        <v>0.22404779686333084</v>
      </c>
      <c r="H7" s="114">
        <f t="shared" si="0"/>
        <v>100.00000000000001</v>
      </c>
    </row>
    <row r="8" spans="2:14" x14ac:dyDescent="0.3">
      <c r="B8" s="129"/>
      <c r="C8" s="120" t="s">
        <v>22</v>
      </c>
      <c r="D8" s="41" t="s">
        <v>0</v>
      </c>
      <c r="E8" s="107">
        <v>882</v>
      </c>
      <c r="F8" s="107">
        <v>164</v>
      </c>
      <c r="G8" s="107">
        <v>2</v>
      </c>
      <c r="H8" s="108">
        <f t="shared" si="0"/>
        <v>1048</v>
      </c>
      <c r="M8" s="15"/>
      <c r="N8" s="15"/>
    </row>
    <row r="9" spans="2:14" x14ac:dyDescent="0.3">
      <c r="B9" s="129"/>
      <c r="C9" s="120"/>
      <c r="D9" s="41" t="s">
        <v>1</v>
      </c>
      <c r="E9" s="106">
        <f>E8/H8*100</f>
        <v>84.160305343511453</v>
      </c>
      <c r="F9" s="106">
        <f>F8/H8*100</f>
        <v>15.648854961832063</v>
      </c>
      <c r="G9" s="106">
        <f>G8/H8*100</f>
        <v>0.19083969465648853</v>
      </c>
      <c r="H9" s="114">
        <f t="shared" si="0"/>
        <v>100</v>
      </c>
      <c r="M9" s="15"/>
      <c r="N9" s="15"/>
    </row>
    <row r="10" spans="2:14" x14ac:dyDescent="0.3">
      <c r="B10" s="129"/>
      <c r="C10" s="128" t="s">
        <v>398</v>
      </c>
      <c r="D10" s="41" t="s">
        <v>0</v>
      </c>
      <c r="E10" s="107">
        <v>3</v>
      </c>
      <c r="F10" s="107">
        <v>1</v>
      </c>
      <c r="G10" s="107">
        <v>4</v>
      </c>
      <c r="H10" s="108">
        <f t="shared" si="0"/>
        <v>8</v>
      </c>
      <c r="M10" s="15"/>
      <c r="N10" s="15"/>
    </row>
    <row r="11" spans="2:14" x14ac:dyDescent="0.3">
      <c r="B11" s="130"/>
      <c r="C11" s="130"/>
      <c r="D11" s="41" t="s">
        <v>1</v>
      </c>
      <c r="E11" s="106">
        <f>E10/H10*100</f>
        <v>37.5</v>
      </c>
      <c r="F11" s="106">
        <f>F10/H10*100</f>
        <v>12.5</v>
      </c>
      <c r="G11" s="106">
        <f>G10/H10*100</f>
        <v>50</v>
      </c>
      <c r="H11" s="114">
        <f t="shared" si="0"/>
        <v>100</v>
      </c>
      <c r="M11" s="15"/>
      <c r="N11" s="15"/>
    </row>
    <row r="12" spans="2:14" x14ac:dyDescent="0.3">
      <c r="B12" s="121" t="s">
        <v>3</v>
      </c>
      <c r="C12" s="122"/>
      <c r="D12" s="26" t="s">
        <v>0</v>
      </c>
      <c r="E12" s="107">
        <f>E6+E8+E10</f>
        <v>1816</v>
      </c>
      <c r="F12" s="107">
        <f>F6+F8+F10</f>
        <v>570</v>
      </c>
      <c r="G12" s="107">
        <f>G6+G8+G10</f>
        <v>9</v>
      </c>
      <c r="H12" s="108">
        <f t="shared" si="0"/>
        <v>2395</v>
      </c>
      <c r="M12" s="15"/>
      <c r="N12" s="15"/>
    </row>
    <row r="13" spans="2:14" x14ac:dyDescent="0.3">
      <c r="B13" s="123"/>
      <c r="C13" s="124"/>
      <c r="D13" s="26" t="s">
        <v>1</v>
      </c>
      <c r="E13" s="106">
        <f>E12/H12*100</f>
        <v>75.824634655532364</v>
      </c>
      <c r="F13" s="106">
        <f>F12/H12*100</f>
        <v>23.799582463465555</v>
      </c>
      <c r="G13" s="106">
        <f>G12/H12*100</f>
        <v>0.37578288100208768</v>
      </c>
      <c r="H13" s="114">
        <f t="shared" si="0"/>
        <v>100</v>
      </c>
      <c r="M13" s="15"/>
      <c r="N13" s="15"/>
    </row>
    <row r="14" spans="2:14" x14ac:dyDescent="0.3">
      <c r="M14" s="15"/>
      <c r="N14" s="15"/>
    </row>
    <row r="15" spans="2:14" x14ac:dyDescent="0.3">
      <c r="B15" s="116" t="s">
        <v>1270</v>
      </c>
      <c r="M15" s="15"/>
      <c r="N15" s="15"/>
    </row>
  </sheetData>
  <mergeCells count="7">
    <mergeCell ref="B12:C13"/>
    <mergeCell ref="H4:H5"/>
    <mergeCell ref="C6:C7"/>
    <mergeCell ref="C8:C9"/>
    <mergeCell ref="E4:G4"/>
    <mergeCell ref="B6:B11"/>
    <mergeCell ref="C10:C11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H13"/>
  <sheetViews>
    <sheetView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4" width="9.33203125" style="2" bestFit="1" customWidth="1"/>
    <col min="5" max="5" width="10.33203125" style="2" bestFit="1" customWidth="1"/>
    <col min="6" max="6" width="14.88671875" style="2" bestFit="1" customWidth="1"/>
    <col min="7" max="7" width="11.5546875" style="2" bestFit="1" customWidth="1"/>
    <col min="8" max="8" width="9.44140625" style="2" bestFit="1" customWidth="1"/>
    <col min="9" max="16384" width="11.5546875" style="2"/>
  </cols>
  <sheetData>
    <row r="2" spans="2:8" x14ac:dyDescent="0.3">
      <c r="B2" s="8" t="s">
        <v>169</v>
      </c>
    </row>
    <row r="4" spans="2:8" x14ac:dyDescent="0.3">
      <c r="B4" s="39"/>
      <c r="C4" s="120" t="s">
        <v>418</v>
      </c>
      <c r="D4" s="120"/>
      <c r="E4" s="120"/>
      <c r="F4" s="120"/>
      <c r="G4" s="120"/>
      <c r="H4" s="120"/>
    </row>
    <row r="5" spans="2:8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8" x14ac:dyDescent="0.3">
      <c r="B6" s="120" t="s">
        <v>21</v>
      </c>
      <c r="C6" s="22">
        <v>75.757575759999995</v>
      </c>
      <c r="D6" s="22">
        <v>82.758620690000001</v>
      </c>
      <c r="E6" s="22">
        <v>73.333333330000002</v>
      </c>
      <c r="F6" s="22">
        <v>77.941176470000002</v>
      </c>
      <c r="G6" s="22">
        <v>77.443609019999997</v>
      </c>
      <c r="H6" s="25">
        <v>77.535320740000003</v>
      </c>
    </row>
    <row r="7" spans="2:8" x14ac:dyDescent="0.3">
      <c r="B7" s="120"/>
      <c r="C7" s="23" t="s">
        <v>638</v>
      </c>
      <c r="D7" s="23" t="s">
        <v>399</v>
      </c>
      <c r="E7" s="23" t="s">
        <v>639</v>
      </c>
      <c r="F7" s="23" t="s">
        <v>640</v>
      </c>
      <c r="G7" s="23" t="s">
        <v>641</v>
      </c>
      <c r="H7" s="111" t="s">
        <v>642</v>
      </c>
    </row>
    <row r="8" spans="2:8" x14ac:dyDescent="0.3">
      <c r="B8" s="120" t="s">
        <v>22</v>
      </c>
      <c r="C8" s="22">
        <v>24.242424239999998</v>
      </c>
      <c r="D8" s="22">
        <v>17.241379309999999</v>
      </c>
      <c r="E8" s="22">
        <v>26.666666670000001</v>
      </c>
      <c r="F8" s="22">
        <v>22.058823530000002</v>
      </c>
      <c r="G8" s="22">
        <v>22.55639098</v>
      </c>
      <c r="H8" s="25">
        <v>22.46467926</v>
      </c>
    </row>
    <row r="9" spans="2:8" x14ac:dyDescent="0.3">
      <c r="B9" s="120"/>
      <c r="C9" s="23" t="s">
        <v>643</v>
      </c>
      <c r="D9" s="23" t="s">
        <v>400</v>
      </c>
      <c r="E9" s="23" t="s">
        <v>644</v>
      </c>
      <c r="F9" s="23" t="s">
        <v>645</v>
      </c>
      <c r="G9" s="23" t="s">
        <v>646</v>
      </c>
      <c r="H9" s="111" t="s">
        <v>647</v>
      </c>
    </row>
    <row r="11" spans="2:8" x14ac:dyDescent="0.3">
      <c r="B11" s="116" t="s">
        <v>1270</v>
      </c>
      <c r="D11" s="15"/>
      <c r="E11" s="15"/>
    </row>
    <row r="12" spans="2:8" x14ac:dyDescent="0.3">
      <c r="B12" s="20"/>
      <c r="D12" s="15"/>
      <c r="E12" s="15"/>
    </row>
    <row r="13" spans="2:8" x14ac:dyDescent="0.3">
      <c r="B13" s="20"/>
      <c r="D13" s="15"/>
      <c r="E13" s="15"/>
    </row>
  </sheetData>
  <sortState ref="B20:H23">
    <sortCondition ref="B20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O67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20.33203125" style="2" customWidth="1"/>
    <col min="3" max="3" width="12.5546875" style="2" bestFit="1" customWidth="1"/>
    <col min="4" max="4" width="10.77734375" style="2" bestFit="1" customWidth="1"/>
    <col min="5" max="5" width="10.3320312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9" width="14.44140625" style="2" customWidth="1"/>
    <col min="10" max="10" width="15.44140625" style="2" customWidth="1"/>
    <col min="11" max="16384" width="11.5546875" style="2"/>
  </cols>
  <sheetData>
    <row r="2" spans="2:15" x14ac:dyDescent="0.3">
      <c r="B2" s="8" t="s">
        <v>169</v>
      </c>
    </row>
    <row r="4" spans="2:15" x14ac:dyDescent="0.3">
      <c r="B4" s="39"/>
      <c r="C4" s="120" t="s">
        <v>419</v>
      </c>
      <c r="D4" s="120"/>
      <c r="E4" s="120"/>
      <c r="F4" s="120"/>
      <c r="G4" s="120"/>
      <c r="H4" s="120"/>
    </row>
    <row r="5" spans="2:15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5" ht="15" customHeight="1" x14ac:dyDescent="0.3">
      <c r="B6" s="120" t="s">
        <v>197</v>
      </c>
      <c r="C6" s="22">
        <v>62.5</v>
      </c>
      <c r="D6" s="22">
        <v>40</v>
      </c>
      <c r="E6" s="22">
        <v>33.333333330000002</v>
      </c>
      <c r="F6" s="22">
        <v>48.648648649999998</v>
      </c>
      <c r="G6" s="22">
        <v>6.6666666670000003</v>
      </c>
      <c r="H6" s="25">
        <v>39.585945950000003</v>
      </c>
      <c r="I6" s="30"/>
      <c r="K6" s="15"/>
      <c r="L6" s="15"/>
      <c r="M6" s="15"/>
      <c r="N6" s="15"/>
      <c r="O6" s="15"/>
    </row>
    <row r="7" spans="2:15" x14ac:dyDescent="0.3">
      <c r="B7" s="131"/>
      <c r="C7" s="23" t="s">
        <v>648</v>
      </c>
      <c r="D7" s="23" t="s">
        <v>407</v>
      </c>
      <c r="E7" s="23" t="s">
        <v>649</v>
      </c>
      <c r="F7" s="23" t="s">
        <v>650</v>
      </c>
      <c r="G7" s="23" t="s">
        <v>406</v>
      </c>
      <c r="H7" s="111" t="s">
        <v>651</v>
      </c>
      <c r="K7" s="15"/>
      <c r="L7" s="15"/>
      <c r="M7" s="15"/>
      <c r="N7" s="15"/>
      <c r="O7" s="15"/>
    </row>
    <row r="8" spans="2:15" ht="15" customHeight="1" x14ac:dyDescent="0.3">
      <c r="B8" s="120" t="s">
        <v>198</v>
      </c>
      <c r="C8" s="22">
        <v>37.5</v>
      </c>
      <c r="D8" s="22">
        <v>80</v>
      </c>
      <c r="E8" s="22">
        <v>83.333333330000002</v>
      </c>
      <c r="F8" s="22">
        <v>60.81081081</v>
      </c>
      <c r="G8" s="22">
        <v>86.666666669999998</v>
      </c>
      <c r="H8" s="25">
        <v>67.432432430000006</v>
      </c>
      <c r="I8" s="30"/>
      <c r="K8" s="15"/>
      <c r="L8" s="15"/>
      <c r="M8" s="15"/>
      <c r="N8" s="15"/>
      <c r="O8" s="15"/>
    </row>
    <row r="9" spans="2:15" x14ac:dyDescent="0.3">
      <c r="B9" s="131"/>
      <c r="C9" s="23" t="s">
        <v>652</v>
      </c>
      <c r="D9" s="23" t="s">
        <v>403</v>
      </c>
      <c r="E9" s="23" t="s">
        <v>402</v>
      </c>
      <c r="F9" s="23" t="s">
        <v>653</v>
      </c>
      <c r="G9" s="23" t="s">
        <v>404</v>
      </c>
      <c r="H9" s="111" t="s">
        <v>654</v>
      </c>
      <c r="K9" s="15"/>
      <c r="L9" s="15"/>
      <c r="M9" s="15"/>
      <c r="N9" s="15"/>
      <c r="O9" s="15"/>
    </row>
    <row r="10" spans="2:15" x14ac:dyDescent="0.3">
      <c r="B10" s="120" t="s">
        <v>199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5">
        <v>0</v>
      </c>
      <c r="I10" s="30"/>
    </row>
    <row r="11" spans="2:15" x14ac:dyDescent="0.3">
      <c r="B11" s="120"/>
      <c r="C11" s="23" t="s">
        <v>386</v>
      </c>
      <c r="D11" s="23" t="s">
        <v>386</v>
      </c>
      <c r="E11" s="23" t="s">
        <v>386</v>
      </c>
      <c r="F11" s="23" t="s">
        <v>386</v>
      </c>
      <c r="G11" s="23" t="s">
        <v>386</v>
      </c>
      <c r="H11" s="111" t="s">
        <v>386</v>
      </c>
      <c r="K11" s="15"/>
      <c r="L11" s="15"/>
      <c r="M11" s="15"/>
      <c r="N11" s="15"/>
      <c r="O11" s="15"/>
    </row>
    <row r="12" spans="2:15" ht="16.8" customHeight="1" x14ac:dyDescent="0.3">
      <c r="B12" s="120" t="s">
        <v>200</v>
      </c>
      <c r="C12" s="22">
        <v>0</v>
      </c>
      <c r="D12" s="22">
        <v>0</v>
      </c>
      <c r="E12" s="22">
        <v>0</v>
      </c>
      <c r="F12" s="22">
        <v>0</v>
      </c>
      <c r="G12" s="22">
        <v>3.3333333330000001</v>
      </c>
      <c r="H12" s="25">
        <v>0.62666666699999996</v>
      </c>
      <c r="I12" s="30"/>
      <c r="J12" s="31"/>
      <c r="K12" s="15"/>
      <c r="L12" s="15"/>
      <c r="M12" s="15"/>
      <c r="N12" s="15"/>
      <c r="O12" s="15"/>
    </row>
    <row r="13" spans="2:15" x14ac:dyDescent="0.3">
      <c r="B13" s="120"/>
      <c r="C13" s="23" t="s">
        <v>386</v>
      </c>
      <c r="D13" s="23" t="s">
        <v>386</v>
      </c>
      <c r="E13" s="23" t="s">
        <v>386</v>
      </c>
      <c r="F13" s="23" t="s">
        <v>386</v>
      </c>
      <c r="G13" s="23" t="s">
        <v>405</v>
      </c>
      <c r="H13" s="111" t="s">
        <v>655</v>
      </c>
      <c r="K13" s="15"/>
      <c r="L13" s="15"/>
      <c r="M13" s="15"/>
      <c r="N13" s="15"/>
      <c r="O13" s="15"/>
    </row>
    <row r="14" spans="2:15" ht="16.8" customHeight="1" x14ac:dyDescent="0.3">
      <c r="B14" s="120" t="s">
        <v>234</v>
      </c>
      <c r="C14" s="22">
        <v>0</v>
      </c>
      <c r="D14" s="22">
        <v>0</v>
      </c>
      <c r="E14" s="22">
        <v>0</v>
      </c>
      <c r="F14" s="22">
        <v>2.7027027029999999</v>
      </c>
      <c r="G14" s="22">
        <v>0</v>
      </c>
      <c r="H14" s="25">
        <v>1.708108108</v>
      </c>
      <c r="I14" s="30"/>
      <c r="K14" s="15"/>
      <c r="L14" s="15"/>
      <c r="M14" s="15"/>
      <c r="N14" s="15"/>
      <c r="O14" s="15"/>
    </row>
    <row r="15" spans="2:15" x14ac:dyDescent="0.3">
      <c r="B15" s="120"/>
      <c r="C15" s="23" t="s">
        <v>386</v>
      </c>
      <c r="D15" s="23" t="s">
        <v>386</v>
      </c>
      <c r="E15" s="23" t="s">
        <v>386</v>
      </c>
      <c r="F15" s="23" t="s">
        <v>656</v>
      </c>
      <c r="G15" s="23" t="s">
        <v>386</v>
      </c>
      <c r="H15" s="111" t="s">
        <v>657</v>
      </c>
      <c r="K15" s="15"/>
      <c r="L15" s="15"/>
      <c r="M15" s="15"/>
      <c r="N15" s="15"/>
      <c r="O15" s="15"/>
    </row>
    <row r="16" spans="2:15" x14ac:dyDescent="0.3">
      <c r="B16" s="120" t="s">
        <v>201</v>
      </c>
      <c r="C16" s="22">
        <v>0</v>
      </c>
      <c r="D16" s="22">
        <v>0</v>
      </c>
      <c r="E16" s="22">
        <v>0</v>
      </c>
      <c r="F16" s="22">
        <v>4.0540540539999999</v>
      </c>
      <c r="G16" s="22">
        <v>6.6666666670000003</v>
      </c>
      <c r="H16" s="25">
        <v>3.815495495</v>
      </c>
      <c r="I16" s="30"/>
      <c r="K16" s="15"/>
      <c r="L16" s="15"/>
      <c r="M16" s="15"/>
      <c r="N16" s="15"/>
      <c r="O16" s="15"/>
    </row>
    <row r="17" spans="2:15" x14ac:dyDescent="0.3">
      <c r="B17" s="120"/>
      <c r="C17" s="23" t="s">
        <v>386</v>
      </c>
      <c r="D17" s="23" t="s">
        <v>386</v>
      </c>
      <c r="E17" s="23" t="s">
        <v>386</v>
      </c>
      <c r="F17" s="23" t="s">
        <v>658</v>
      </c>
      <c r="G17" s="23" t="s">
        <v>406</v>
      </c>
      <c r="H17" s="111" t="s">
        <v>659</v>
      </c>
      <c r="K17" s="15"/>
      <c r="L17" s="15"/>
      <c r="M17" s="15"/>
      <c r="N17" s="15"/>
      <c r="O17" s="15"/>
    </row>
    <row r="18" spans="2:15" x14ac:dyDescent="0.3">
      <c r="B18" s="20"/>
      <c r="C18" s="15"/>
      <c r="D18" s="15"/>
      <c r="E18" s="15"/>
      <c r="F18" s="15"/>
      <c r="G18" s="15"/>
      <c r="K18" s="15"/>
      <c r="L18" s="15"/>
      <c r="M18" s="15"/>
      <c r="N18" s="15"/>
      <c r="O18" s="15"/>
    </row>
    <row r="19" spans="2:15" x14ac:dyDescent="0.3">
      <c r="B19" s="116" t="s">
        <v>1270</v>
      </c>
      <c r="C19" s="15"/>
      <c r="D19" s="15"/>
      <c r="E19" s="15"/>
      <c r="F19" s="15"/>
      <c r="G19" s="15"/>
      <c r="H19" s="15"/>
      <c r="J19" s="20"/>
      <c r="K19" s="15"/>
      <c r="L19" s="15"/>
      <c r="M19" s="15"/>
      <c r="N19" s="15"/>
      <c r="O19" s="15"/>
    </row>
    <row r="20" spans="2:15" x14ac:dyDescent="0.3">
      <c r="D20" s="20"/>
      <c r="E20" s="15"/>
      <c r="F20" s="15"/>
      <c r="G20" s="15"/>
      <c r="J20" s="20"/>
      <c r="K20" s="15"/>
      <c r="L20" s="15"/>
      <c r="M20" s="15"/>
    </row>
    <row r="21" spans="2:15" x14ac:dyDescent="0.3">
      <c r="J21" s="20"/>
      <c r="K21" s="15"/>
      <c r="L21" s="15"/>
      <c r="M21" s="15"/>
    </row>
    <row r="22" spans="2:15" x14ac:dyDescent="0.3">
      <c r="J22" s="20"/>
      <c r="K22" s="15"/>
      <c r="L22" s="15"/>
      <c r="M22" s="15"/>
      <c r="N22" s="15"/>
      <c r="O22" s="15"/>
    </row>
    <row r="23" spans="2:15" x14ac:dyDescent="0.3">
      <c r="J23" s="20"/>
      <c r="K23" s="15"/>
      <c r="L23" s="15"/>
      <c r="M23" s="15"/>
    </row>
    <row r="24" spans="2:15" x14ac:dyDescent="0.3">
      <c r="J24" s="20"/>
      <c r="K24" s="15"/>
      <c r="L24" s="15"/>
      <c r="M24" s="15"/>
      <c r="N24" s="15"/>
      <c r="O24" s="15"/>
    </row>
    <row r="25" spans="2:15" x14ac:dyDescent="0.3">
      <c r="J25" s="20"/>
      <c r="K25" s="15"/>
      <c r="L25" s="15"/>
      <c r="M25" s="15"/>
    </row>
    <row r="26" spans="2:15" x14ac:dyDescent="0.3">
      <c r="N26" s="15"/>
      <c r="O26" s="15"/>
    </row>
    <row r="27" spans="2:15" x14ac:dyDescent="0.3">
      <c r="J27" s="20"/>
      <c r="K27" s="15"/>
      <c r="L27" s="15"/>
      <c r="M27" s="15"/>
    </row>
    <row r="28" spans="2:15" x14ac:dyDescent="0.3">
      <c r="J28" s="20"/>
      <c r="K28" s="15"/>
      <c r="L28" s="15"/>
      <c r="M28" s="15"/>
      <c r="N28" s="15"/>
      <c r="O28" s="15"/>
    </row>
    <row r="29" spans="2:15" x14ac:dyDescent="0.3">
      <c r="J29" s="20"/>
      <c r="K29" s="15"/>
      <c r="L29" s="15"/>
      <c r="M29" s="15"/>
    </row>
    <row r="30" spans="2:15" x14ac:dyDescent="0.3">
      <c r="J30" s="20"/>
      <c r="K30" s="15"/>
      <c r="L30" s="15"/>
      <c r="M30" s="15"/>
      <c r="N30" s="15"/>
      <c r="O30" s="15"/>
    </row>
    <row r="31" spans="2:15" x14ac:dyDescent="0.3">
      <c r="I31" s="20"/>
      <c r="J31" s="20"/>
      <c r="K31" s="15"/>
      <c r="L31" s="15"/>
      <c r="M31" s="15"/>
    </row>
    <row r="32" spans="2:15" x14ac:dyDescent="0.3">
      <c r="J32" s="20"/>
      <c r="K32" s="15"/>
      <c r="L32" s="15"/>
      <c r="M32" s="15"/>
    </row>
    <row r="33" spans="9:13" x14ac:dyDescent="0.3">
      <c r="J33" s="20"/>
      <c r="K33" s="15"/>
      <c r="L33" s="15"/>
      <c r="M33" s="15"/>
    </row>
    <row r="34" spans="9:13" x14ac:dyDescent="0.3">
      <c r="J34" s="20"/>
      <c r="K34" s="15"/>
      <c r="L34" s="15"/>
      <c r="M34" s="15"/>
    </row>
    <row r="35" spans="9:13" x14ac:dyDescent="0.3">
      <c r="J35" s="20"/>
      <c r="K35" s="15"/>
      <c r="L35" s="15"/>
      <c r="M35" s="15"/>
    </row>
    <row r="36" spans="9:13" x14ac:dyDescent="0.3">
      <c r="J36" s="20"/>
      <c r="K36" s="15"/>
      <c r="L36" s="15"/>
      <c r="M36" s="15"/>
    </row>
    <row r="37" spans="9:13" x14ac:dyDescent="0.3">
      <c r="J37" s="20"/>
      <c r="K37" s="15"/>
      <c r="L37" s="15"/>
      <c r="M37" s="15"/>
    </row>
    <row r="39" spans="9:13" x14ac:dyDescent="0.3">
      <c r="J39" s="20"/>
      <c r="K39" s="15"/>
      <c r="L39" s="15"/>
      <c r="M39" s="15"/>
    </row>
    <row r="40" spans="9:13" x14ac:dyDescent="0.3">
      <c r="J40" s="20"/>
      <c r="K40" s="15"/>
      <c r="L40" s="15"/>
      <c r="M40" s="15"/>
    </row>
    <row r="41" spans="9:13" x14ac:dyDescent="0.3">
      <c r="J41" s="20"/>
      <c r="K41" s="15"/>
      <c r="L41" s="15"/>
      <c r="M41" s="15"/>
    </row>
    <row r="42" spans="9:13" x14ac:dyDescent="0.3">
      <c r="J42" s="20"/>
      <c r="K42" s="15"/>
      <c r="L42" s="15"/>
      <c r="M42" s="15"/>
    </row>
    <row r="43" spans="9:13" x14ac:dyDescent="0.3">
      <c r="I43" s="20"/>
      <c r="J43" s="20"/>
      <c r="K43" s="15"/>
      <c r="L43" s="15"/>
      <c r="M43" s="15"/>
    </row>
    <row r="44" spans="9:13" x14ac:dyDescent="0.3">
      <c r="I44" s="20"/>
      <c r="J44" s="20"/>
      <c r="K44" s="15"/>
      <c r="L44" s="15"/>
      <c r="M44" s="15"/>
    </row>
    <row r="45" spans="9:13" x14ac:dyDescent="0.3">
      <c r="I45" s="20"/>
      <c r="J45" s="20"/>
      <c r="K45" s="15"/>
      <c r="L45" s="15"/>
      <c r="M45" s="15"/>
    </row>
    <row r="46" spans="9:13" x14ac:dyDescent="0.3">
      <c r="I46" s="20"/>
      <c r="J46" s="20"/>
      <c r="K46" s="15"/>
      <c r="L46" s="15"/>
      <c r="M46" s="15"/>
    </row>
    <row r="47" spans="9:13" x14ac:dyDescent="0.3">
      <c r="I47" s="20"/>
      <c r="J47" s="20"/>
      <c r="K47" s="15"/>
      <c r="L47" s="15"/>
      <c r="M47" s="15"/>
    </row>
    <row r="48" spans="9:13" x14ac:dyDescent="0.3">
      <c r="I48" s="20"/>
      <c r="J48" s="20"/>
      <c r="K48" s="15"/>
      <c r="L48" s="15"/>
      <c r="M48" s="15"/>
    </row>
    <row r="49" spans="9:13" x14ac:dyDescent="0.3">
      <c r="I49" s="20"/>
      <c r="J49" s="20"/>
      <c r="K49" s="15"/>
      <c r="L49" s="15"/>
      <c r="M49" s="15"/>
    </row>
    <row r="50" spans="9:13" x14ac:dyDescent="0.3">
      <c r="I50" s="20"/>
    </row>
    <row r="51" spans="9:13" x14ac:dyDescent="0.3">
      <c r="I51" s="20"/>
      <c r="J51" s="20"/>
      <c r="K51" s="15"/>
      <c r="L51" s="15"/>
      <c r="M51" s="15"/>
    </row>
    <row r="52" spans="9:13" x14ac:dyDescent="0.3">
      <c r="I52" s="20"/>
      <c r="J52" s="20"/>
      <c r="K52" s="15"/>
      <c r="L52" s="15"/>
      <c r="M52" s="15"/>
    </row>
    <row r="53" spans="9:13" x14ac:dyDescent="0.3">
      <c r="I53" s="20"/>
      <c r="J53" s="20"/>
      <c r="K53" s="15"/>
      <c r="L53" s="15"/>
      <c r="M53" s="15"/>
    </row>
    <row r="54" spans="9:13" x14ac:dyDescent="0.3">
      <c r="I54" s="20"/>
      <c r="J54" s="20"/>
      <c r="K54" s="15"/>
      <c r="L54" s="15"/>
      <c r="M54" s="15"/>
    </row>
    <row r="55" spans="9:13" x14ac:dyDescent="0.3">
      <c r="I55" s="20"/>
      <c r="J55" s="20"/>
      <c r="K55" s="15"/>
      <c r="L55" s="15"/>
      <c r="M55" s="15"/>
    </row>
    <row r="56" spans="9:13" x14ac:dyDescent="0.3">
      <c r="J56" s="20"/>
      <c r="K56" s="15"/>
      <c r="L56" s="15"/>
      <c r="M56" s="15"/>
    </row>
    <row r="57" spans="9:13" x14ac:dyDescent="0.3">
      <c r="J57" s="20"/>
      <c r="K57" s="15"/>
      <c r="L57" s="15"/>
      <c r="M57" s="15"/>
    </row>
    <row r="58" spans="9:13" x14ac:dyDescent="0.3">
      <c r="J58" s="20"/>
      <c r="K58" s="15"/>
      <c r="L58" s="15"/>
      <c r="M58" s="15"/>
    </row>
    <row r="59" spans="9:13" x14ac:dyDescent="0.3">
      <c r="J59" s="20"/>
      <c r="K59" s="15"/>
      <c r="L59" s="15"/>
      <c r="M59" s="15"/>
    </row>
    <row r="60" spans="9:13" x14ac:dyDescent="0.3">
      <c r="J60" s="20"/>
      <c r="K60" s="15"/>
      <c r="L60" s="15"/>
      <c r="M60" s="15"/>
    </row>
    <row r="61" spans="9:13" x14ac:dyDescent="0.3">
      <c r="J61" s="20"/>
      <c r="K61" s="15"/>
      <c r="L61" s="15"/>
      <c r="M61" s="15"/>
    </row>
    <row r="63" spans="9:13" x14ac:dyDescent="0.3">
      <c r="J63" s="20"/>
      <c r="K63" s="15"/>
      <c r="L63" s="15"/>
      <c r="M63" s="15"/>
    </row>
    <row r="64" spans="9:13" x14ac:dyDescent="0.3">
      <c r="J64" s="20"/>
      <c r="K64" s="15"/>
      <c r="L64" s="15"/>
      <c r="M64" s="15"/>
    </row>
    <row r="65" spans="9:13" x14ac:dyDescent="0.3">
      <c r="J65" s="20"/>
      <c r="K65" s="15"/>
      <c r="L65" s="15"/>
      <c r="M65" s="15"/>
    </row>
    <row r="66" spans="9:13" x14ac:dyDescent="0.3">
      <c r="J66" s="20"/>
      <c r="K66" s="15"/>
      <c r="L66" s="15"/>
      <c r="M66" s="15"/>
    </row>
    <row r="67" spans="9:13" x14ac:dyDescent="0.3">
      <c r="I67" s="20"/>
      <c r="J67" s="20"/>
      <c r="K67" s="15"/>
      <c r="L67" s="15"/>
      <c r="M67" s="15"/>
    </row>
  </sheetData>
  <sortState ref="B28:H39">
    <sortCondition ref="B28"/>
  </sortState>
  <mergeCells count="7">
    <mergeCell ref="B16:B17"/>
    <mergeCell ref="C4:H4"/>
    <mergeCell ref="B6:B7"/>
    <mergeCell ref="B8:B9"/>
    <mergeCell ref="B10:B11"/>
    <mergeCell ref="B12:B13"/>
    <mergeCell ref="B14:B15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E25"/>
  <sheetViews>
    <sheetView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0.109375" style="2" bestFit="1" customWidth="1"/>
    <col min="4" max="4" width="4.44140625" style="2" bestFit="1" customWidth="1"/>
    <col min="5" max="16384" width="11.5546875" style="2"/>
  </cols>
  <sheetData>
    <row r="2" spans="2:4" x14ac:dyDescent="0.3">
      <c r="B2" s="8" t="s">
        <v>169</v>
      </c>
    </row>
    <row r="4" spans="2:4" x14ac:dyDescent="0.3">
      <c r="B4" s="26" t="s">
        <v>167</v>
      </c>
      <c r="C4" s="26" t="s">
        <v>375</v>
      </c>
      <c r="D4" s="26" t="s">
        <v>152</v>
      </c>
    </row>
    <row r="5" spans="2:4" x14ac:dyDescent="0.3">
      <c r="B5" s="103" t="s">
        <v>2</v>
      </c>
      <c r="C5" s="74">
        <v>1457</v>
      </c>
      <c r="D5" s="21">
        <v>60.835073068893529</v>
      </c>
    </row>
    <row r="6" spans="2:4" x14ac:dyDescent="0.3">
      <c r="B6" s="103" t="s">
        <v>324</v>
      </c>
      <c r="C6" s="74">
        <v>938</v>
      </c>
      <c r="D6" s="21">
        <v>39.164926931106471</v>
      </c>
    </row>
    <row r="7" spans="2:4" x14ac:dyDescent="0.3">
      <c r="B7" s="71" t="s">
        <v>3</v>
      </c>
      <c r="C7" s="72">
        <f>SUM(C5:C6)</f>
        <v>2395</v>
      </c>
      <c r="D7" s="73">
        <f>SUM(D5:D6)</f>
        <v>100</v>
      </c>
    </row>
    <row r="9" spans="2:4" x14ac:dyDescent="0.3">
      <c r="B9" s="116" t="s">
        <v>1270</v>
      </c>
    </row>
    <row r="22" spans="2:5" x14ac:dyDescent="0.3">
      <c r="B22" s="65"/>
      <c r="C22" s="65"/>
      <c r="D22" s="65"/>
      <c r="E22" s="65"/>
    </row>
    <row r="23" spans="2:5" x14ac:dyDescent="0.3">
      <c r="B23" s="40"/>
      <c r="C23" s="66"/>
      <c r="D23" s="67"/>
      <c r="E23" s="67"/>
    </row>
    <row r="24" spans="2:5" x14ac:dyDescent="0.3">
      <c r="B24" s="40"/>
      <c r="C24" s="66"/>
      <c r="D24" s="67"/>
      <c r="E24" s="67"/>
    </row>
    <row r="25" spans="2:5" x14ac:dyDescent="0.3">
      <c r="B25" s="68"/>
      <c r="C25" s="69"/>
      <c r="D25" s="70"/>
      <c r="E25" s="70"/>
    </row>
  </sheetData>
  <hyperlinks>
    <hyperlink ref="B2" location="ÍNDICE!A1" display="ÍNDICE!A1"/>
  </hyperlinks>
  <pageMargins left="0.7" right="0.7" top="0.75" bottom="0.75" header="0.3" footer="0.3"/>
  <pageSetup paperSize="9" orientation="portrait" horizontalDpi="200" vertic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B7"/>
  <sheetViews>
    <sheetView workbookViewId="0"/>
  </sheetViews>
  <sheetFormatPr baseColWidth="10" defaultColWidth="11.44140625" defaultRowHeight="14.4" x14ac:dyDescent="0.3"/>
  <cols>
    <col min="1" max="1" width="2.77734375" style="1" customWidth="1"/>
    <col min="2" max="2" width="55.21875" style="1" customWidth="1"/>
    <col min="3" max="16384" width="11.44140625" style="1"/>
  </cols>
  <sheetData>
    <row r="2" spans="2:2" x14ac:dyDescent="0.3">
      <c r="B2" s="8" t="s">
        <v>169</v>
      </c>
    </row>
    <row r="7" spans="2:2" ht="25.8" x14ac:dyDescent="0.5">
      <c r="B7" s="11" t="s">
        <v>243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7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39"/>
      <c r="C4" s="120" t="s">
        <v>420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5" t="s">
        <v>25</v>
      </c>
      <c r="C6" s="22">
        <v>49.074074070000002</v>
      </c>
      <c r="D6" s="22">
        <v>52.212389379999998</v>
      </c>
      <c r="E6" s="22">
        <v>49.206349209999999</v>
      </c>
      <c r="F6" s="22">
        <v>46.628571430000001</v>
      </c>
      <c r="G6" s="22">
        <v>48.275862070000002</v>
      </c>
      <c r="H6" s="25">
        <v>47.850181980000002</v>
      </c>
      <c r="J6" s="15"/>
      <c r="K6" s="15"/>
      <c r="L6" s="15"/>
      <c r="M6" s="15"/>
      <c r="N6" s="15"/>
    </row>
    <row r="7" spans="2:14" x14ac:dyDescent="0.3">
      <c r="B7" s="125"/>
      <c r="C7" s="23" t="s">
        <v>660</v>
      </c>
      <c r="D7" s="23" t="s">
        <v>661</v>
      </c>
      <c r="E7" s="23" t="s">
        <v>662</v>
      </c>
      <c r="F7" s="23" t="s">
        <v>663</v>
      </c>
      <c r="G7" s="23" t="s">
        <v>664</v>
      </c>
      <c r="H7" s="111" t="s">
        <v>665</v>
      </c>
      <c r="J7" s="15"/>
      <c r="K7" s="15"/>
      <c r="L7" s="15"/>
      <c r="M7" s="15"/>
      <c r="N7" s="15"/>
    </row>
    <row r="8" spans="2:14" x14ac:dyDescent="0.3">
      <c r="B8" s="125" t="s">
        <v>52</v>
      </c>
      <c r="C8" s="22">
        <v>20.37037037</v>
      </c>
      <c r="D8" s="22">
        <v>15.04424779</v>
      </c>
      <c r="E8" s="22">
        <v>21.825396829999999</v>
      </c>
      <c r="F8" s="22">
        <v>17.14285714</v>
      </c>
      <c r="G8" s="22">
        <v>19.950738919999999</v>
      </c>
      <c r="H8" s="25">
        <v>18.74058746</v>
      </c>
      <c r="J8" s="15"/>
      <c r="K8" s="15"/>
      <c r="L8" s="15"/>
      <c r="M8" s="15"/>
      <c r="N8" s="15"/>
    </row>
    <row r="9" spans="2:14" x14ac:dyDescent="0.3">
      <c r="B9" s="125"/>
      <c r="C9" s="23" t="s">
        <v>666</v>
      </c>
      <c r="D9" s="23" t="s">
        <v>667</v>
      </c>
      <c r="E9" s="23" t="s">
        <v>668</v>
      </c>
      <c r="F9" s="23" t="s">
        <v>669</v>
      </c>
      <c r="G9" s="23" t="s">
        <v>670</v>
      </c>
      <c r="H9" s="111" t="s">
        <v>671</v>
      </c>
      <c r="J9" s="15"/>
      <c r="K9" s="15"/>
      <c r="L9" s="43"/>
      <c r="M9" s="43"/>
      <c r="N9" s="15"/>
    </row>
    <row r="10" spans="2:14" x14ac:dyDescent="0.3">
      <c r="B10" s="125" t="s">
        <v>53</v>
      </c>
      <c r="C10" s="22">
        <v>19.444444440000002</v>
      </c>
      <c r="D10" s="22">
        <v>18.584070799999999</v>
      </c>
      <c r="E10" s="22">
        <v>18.25396825</v>
      </c>
      <c r="F10" s="22">
        <v>17.942857140000001</v>
      </c>
      <c r="G10" s="22">
        <v>16.99507389</v>
      </c>
      <c r="H10" s="25">
        <v>17.942360430000001</v>
      </c>
      <c r="J10" s="15"/>
      <c r="K10" s="15"/>
      <c r="L10" s="15"/>
      <c r="M10" s="15"/>
      <c r="N10" s="15"/>
    </row>
    <row r="11" spans="2:14" x14ac:dyDescent="0.3">
      <c r="B11" s="125"/>
      <c r="C11" s="23" t="s">
        <v>408</v>
      </c>
      <c r="D11" s="23" t="s">
        <v>672</v>
      </c>
      <c r="E11" s="23" t="s">
        <v>673</v>
      </c>
      <c r="F11" s="23" t="s">
        <v>674</v>
      </c>
      <c r="G11" s="23" t="s">
        <v>675</v>
      </c>
      <c r="H11" s="111" t="s">
        <v>676</v>
      </c>
      <c r="J11" s="15"/>
      <c r="K11" s="15"/>
      <c r="L11" s="15"/>
      <c r="M11" s="15"/>
      <c r="N11" s="15"/>
    </row>
    <row r="12" spans="2:14" x14ac:dyDescent="0.3">
      <c r="B12" s="125" t="s">
        <v>26</v>
      </c>
      <c r="C12" s="22">
        <v>11.11111111</v>
      </c>
      <c r="D12" s="22">
        <v>14.15929204</v>
      </c>
      <c r="E12" s="22">
        <v>10.71428571</v>
      </c>
      <c r="F12" s="22">
        <v>18.285714290000001</v>
      </c>
      <c r="G12" s="22">
        <v>14.77832512</v>
      </c>
      <c r="H12" s="25">
        <v>15.466870139999999</v>
      </c>
      <c r="J12" s="15"/>
      <c r="K12" s="15"/>
      <c r="L12" s="15"/>
      <c r="M12" s="15"/>
      <c r="N12" s="15"/>
    </row>
    <row r="13" spans="2:14" x14ac:dyDescent="0.3">
      <c r="B13" s="125"/>
      <c r="C13" s="23" t="s">
        <v>677</v>
      </c>
      <c r="D13" s="23" t="s">
        <v>678</v>
      </c>
      <c r="E13" s="23" t="s">
        <v>679</v>
      </c>
      <c r="F13" s="23" t="s">
        <v>680</v>
      </c>
      <c r="G13" s="23" t="s">
        <v>681</v>
      </c>
      <c r="H13" s="111" t="s">
        <v>682</v>
      </c>
      <c r="J13" s="15"/>
      <c r="K13" s="15"/>
      <c r="L13" s="15"/>
      <c r="M13" s="15"/>
      <c r="N13" s="15"/>
    </row>
    <row r="15" spans="2:14" x14ac:dyDescent="0.3">
      <c r="B15" s="116" t="s">
        <v>1270</v>
      </c>
      <c r="C15" s="15"/>
      <c r="D15" s="15"/>
      <c r="E15" s="15"/>
      <c r="F15" s="15"/>
      <c r="G15" s="15"/>
      <c r="H15" s="15"/>
    </row>
    <row r="16" spans="2:14" x14ac:dyDescent="0.3">
      <c r="C16" s="20"/>
      <c r="D16" s="15"/>
      <c r="E16" s="15"/>
      <c r="F16" s="15"/>
    </row>
    <row r="17" spans="3:6" x14ac:dyDescent="0.3">
      <c r="C17" s="20"/>
      <c r="D17" s="15"/>
      <c r="E17" s="15"/>
      <c r="F17" s="15"/>
    </row>
  </sheetData>
  <sortState ref="B24:H31">
    <sortCondition ref="B24"/>
  </sortState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8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425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66</v>
      </c>
      <c r="C6" s="22">
        <v>85.454545449999998</v>
      </c>
      <c r="D6" s="22">
        <v>82.051282049999998</v>
      </c>
      <c r="E6" s="22">
        <v>64.638783270000005</v>
      </c>
      <c r="F6" s="22">
        <v>89.636163179999997</v>
      </c>
      <c r="G6" s="22">
        <v>76.20192308</v>
      </c>
      <c r="H6" s="25">
        <v>81.113721440000006</v>
      </c>
      <c r="J6" s="15"/>
      <c r="K6" s="15"/>
      <c r="L6" s="15"/>
      <c r="M6" s="15"/>
      <c r="N6" s="15"/>
    </row>
    <row r="7" spans="2:14" x14ac:dyDescent="0.3">
      <c r="B7" s="120"/>
      <c r="C7" s="23" t="s">
        <v>421</v>
      </c>
      <c r="D7" s="23" t="s">
        <v>423</v>
      </c>
      <c r="E7" s="23" t="s">
        <v>683</v>
      </c>
      <c r="F7" s="23" t="s">
        <v>684</v>
      </c>
      <c r="G7" s="23" t="s">
        <v>685</v>
      </c>
      <c r="H7" s="111" t="s">
        <v>686</v>
      </c>
      <c r="J7" s="15"/>
      <c r="K7" s="15"/>
      <c r="L7" s="15"/>
      <c r="M7" s="15"/>
      <c r="N7" s="15"/>
    </row>
    <row r="8" spans="2:14" x14ac:dyDescent="0.3">
      <c r="B8" s="120" t="s">
        <v>68</v>
      </c>
      <c r="C8" s="22">
        <v>12.727272729999999</v>
      </c>
      <c r="D8" s="22">
        <v>15.38461538</v>
      </c>
      <c r="E8" s="22">
        <v>33.840304179999997</v>
      </c>
      <c r="F8" s="22">
        <v>8.8202866590000006</v>
      </c>
      <c r="G8" s="22">
        <v>20.43269231</v>
      </c>
      <c r="H8" s="25">
        <v>16.975935669999998</v>
      </c>
      <c r="J8" s="15"/>
      <c r="K8" s="15"/>
      <c r="L8" s="15"/>
      <c r="M8" s="15"/>
      <c r="N8" s="15"/>
    </row>
    <row r="9" spans="2:14" x14ac:dyDescent="0.3">
      <c r="B9" s="120"/>
      <c r="C9" s="23" t="s">
        <v>687</v>
      </c>
      <c r="D9" s="23" t="s">
        <v>688</v>
      </c>
      <c r="E9" s="23" t="s">
        <v>689</v>
      </c>
      <c r="F9" s="23" t="s">
        <v>690</v>
      </c>
      <c r="G9" s="23" t="s">
        <v>691</v>
      </c>
      <c r="H9" s="111" t="s">
        <v>692</v>
      </c>
      <c r="J9" s="15"/>
      <c r="K9" s="15"/>
      <c r="L9" s="15"/>
      <c r="M9" s="15"/>
      <c r="N9" s="15"/>
    </row>
    <row r="10" spans="2:14" x14ac:dyDescent="0.3">
      <c r="B10" s="120" t="s">
        <v>67</v>
      </c>
      <c r="C10" s="22">
        <v>1.818181818</v>
      </c>
      <c r="D10" s="22">
        <v>2.5641025640000001</v>
      </c>
      <c r="E10" s="22">
        <v>1.5209125480000001</v>
      </c>
      <c r="F10" s="22">
        <v>1.5435501650000001</v>
      </c>
      <c r="G10" s="22">
        <v>3.365384615</v>
      </c>
      <c r="H10" s="25">
        <v>1.9103428899999999</v>
      </c>
      <c r="J10" s="15"/>
      <c r="K10" s="15"/>
      <c r="L10" s="15"/>
      <c r="M10" s="15"/>
      <c r="N10" s="15"/>
    </row>
    <row r="11" spans="2:14" x14ac:dyDescent="0.3">
      <c r="B11" s="120"/>
      <c r="C11" s="23" t="s">
        <v>693</v>
      </c>
      <c r="D11" s="23" t="s">
        <v>427</v>
      </c>
      <c r="E11" s="23" t="s">
        <v>694</v>
      </c>
      <c r="F11" s="23" t="s">
        <v>695</v>
      </c>
      <c r="G11" s="23" t="s">
        <v>696</v>
      </c>
      <c r="H11" s="111" t="s">
        <v>697</v>
      </c>
      <c r="J11" s="15"/>
      <c r="K11" s="15"/>
      <c r="L11" s="15"/>
      <c r="M11" s="15"/>
      <c r="N11" s="15"/>
    </row>
    <row r="12" spans="2:14" x14ac:dyDescent="0.3">
      <c r="J12" s="15"/>
      <c r="K12" s="15"/>
      <c r="L12" s="15"/>
      <c r="M12" s="15"/>
      <c r="N12" s="15"/>
    </row>
    <row r="13" spans="2:14" x14ac:dyDescent="0.3">
      <c r="B13" s="116" t="s">
        <v>1270</v>
      </c>
      <c r="C13" s="15"/>
      <c r="D13" s="15"/>
      <c r="E13" s="15"/>
      <c r="F13" s="15"/>
      <c r="G13" s="15"/>
      <c r="H13" s="15"/>
      <c r="J13" s="15"/>
      <c r="K13" s="15"/>
      <c r="L13" s="15"/>
      <c r="M13" s="15"/>
      <c r="N13" s="15"/>
    </row>
    <row r="14" spans="2:14" x14ac:dyDescent="0.3">
      <c r="C14" s="20"/>
      <c r="D14" s="20"/>
      <c r="F14" s="15"/>
      <c r="G14" s="15"/>
      <c r="J14" s="15"/>
      <c r="K14" s="15"/>
      <c r="L14" s="15"/>
      <c r="M14" s="15"/>
      <c r="N14" s="15"/>
    </row>
    <row r="15" spans="2:14" x14ac:dyDescent="0.3">
      <c r="C15" s="20"/>
      <c r="D15" s="20"/>
      <c r="F15" s="15"/>
      <c r="G15" s="15"/>
      <c r="J15" s="15"/>
      <c r="K15" s="15"/>
      <c r="L15" s="15"/>
      <c r="M15" s="15"/>
      <c r="N15" s="15"/>
    </row>
    <row r="16" spans="2:14" x14ac:dyDescent="0.3">
      <c r="C16" s="20"/>
      <c r="D16" s="20"/>
      <c r="F16" s="15"/>
      <c r="G16" s="15"/>
      <c r="J16" s="15"/>
      <c r="K16" s="15"/>
      <c r="L16" s="15"/>
      <c r="M16" s="15"/>
      <c r="N16" s="15"/>
    </row>
    <row r="17" spans="3:14" x14ac:dyDescent="0.3">
      <c r="C17" s="20"/>
      <c r="D17" s="20"/>
      <c r="F17" s="15"/>
      <c r="G17" s="15"/>
      <c r="J17" s="15"/>
      <c r="K17" s="15"/>
      <c r="L17" s="15"/>
      <c r="M17" s="15"/>
      <c r="N17" s="15"/>
    </row>
    <row r="18" spans="3:14" x14ac:dyDescent="0.3">
      <c r="C18" s="20"/>
      <c r="D18" s="20"/>
      <c r="F18" s="15"/>
      <c r="G18" s="15"/>
      <c r="J18" s="15"/>
      <c r="K18" s="15"/>
      <c r="L18" s="15"/>
      <c r="M18" s="15"/>
      <c r="N18" s="15"/>
    </row>
  </sheetData>
  <sortState ref="B25:H30">
    <sortCondition ref="B25"/>
  </sortState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K15"/>
  <sheetViews>
    <sheetView workbookViewId="0"/>
  </sheetViews>
  <sheetFormatPr baseColWidth="10" defaultRowHeight="14.4" x14ac:dyDescent="0.3"/>
  <cols>
    <col min="1" max="1" width="2.77734375" style="2" customWidth="1"/>
    <col min="2" max="2" width="28.5546875" style="2" customWidth="1"/>
    <col min="3" max="3" width="6.6640625" style="2" bestFit="1" customWidth="1"/>
    <col min="4" max="4" width="10.109375" style="2" bestFit="1" customWidth="1"/>
    <col min="5" max="5" width="11.77734375" style="2" bestFit="1" customWidth="1"/>
    <col min="6" max="6" width="10.77734375" style="2" bestFit="1" customWidth="1"/>
    <col min="7" max="7" width="9.6640625" style="2" bestFit="1" customWidth="1"/>
    <col min="8" max="8" width="6.6640625" style="2" bestFit="1" customWidth="1"/>
    <col min="9" max="16384" width="11.5546875" style="2"/>
  </cols>
  <sheetData>
    <row r="2" spans="2:11" x14ac:dyDescent="0.3">
      <c r="B2" s="8" t="s">
        <v>169</v>
      </c>
    </row>
    <row r="4" spans="2:11" ht="28.8" customHeight="1" x14ac:dyDescent="0.3">
      <c r="B4" s="40"/>
      <c r="C4" s="40"/>
      <c r="D4" s="40"/>
      <c r="E4" s="125" t="str">
        <f>'P17'!C4</f>
        <v>P17. ¿Trabajabas en Extremadura, otra Comunidad o fuera de España? (%)</v>
      </c>
      <c r="F4" s="126"/>
      <c r="G4" s="126"/>
      <c r="H4" s="127"/>
      <c r="I4" s="120" t="s">
        <v>3</v>
      </c>
    </row>
    <row r="5" spans="2:11" ht="28.8" x14ac:dyDescent="0.3">
      <c r="B5" s="27"/>
      <c r="C5" s="27"/>
      <c r="D5" s="27"/>
      <c r="E5" s="26" t="s">
        <v>66</v>
      </c>
      <c r="F5" s="26" t="s">
        <v>236</v>
      </c>
      <c r="G5" s="26" t="s">
        <v>67</v>
      </c>
      <c r="H5" s="26" t="s">
        <v>398</v>
      </c>
      <c r="I5" s="120"/>
    </row>
    <row r="6" spans="2:11" ht="14.4" customHeight="1" x14ac:dyDescent="0.3">
      <c r="B6" s="121" t="str">
        <f>'P7'!C4</f>
        <v>P7. ¿Disfrutaste de alguna beca Erasmus, Sócrates o similar para cursar parte de tus estudios, tanto teóricos como prácticos, en otra Universidad? (%)</v>
      </c>
      <c r="C6" s="120" t="s">
        <v>21</v>
      </c>
      <c r="D6" s="41" t="s">
        <v>0</v>
      </c>
      <c r="E6" s="107">
        <v>171</v>
      </c>
      <c r="F6" s="107">
        <v>63</v>
      </c>
      <c r="G6" s="107">
        <v>16</v>
      </c>
      <c r="H6" s="107">
        <v>1</v>
      </c>
      <c r="I6" s="107">
        <f t="shared" ref="I6:I13" si="0">SUM(E6:H6)</f>
        <v>251</v>
      </c>
      <c r="K6" s="44"/>
    </row>
    <row r="7" spans="2:11" x14ac:dyDescent="0.3">
      <c r="B7" s="132"/>
      <c r="C7" s="120"/>
      <c r="D7" s="41" t="s">
        <v>1</v>
      </c>
      <c r="E7" s="106">
        <f>+E6/$I$6*100</f>
        <v>68.127490039840637</v>
      </c>
      <c r="F7" s="106">
        <f>+F6/$I$6*100</f>
        <v>25.099601593625497</v>
      </c>
      <c r="G7" s="106">
        <f>+G6/$I$6*100</f>
        <v>6.3745019920318722</v>
      </c>
      <c r="H7" s="106">
        <f>+H6/$I$6*100</f>
        <v>0.39840637450199201</v>
      </c>
      <c r="I7" s="115">
        <f t="shared" si="0"/>
        <v>99.999999999999986</v>
      </c>
    </row>
    <row r="8" spans="2:11" x14ac:dyDescent="0.3">
      <c r="B8" s="132"/>
      <c r="C8" s="120" t="s">
        <v>22</v>
      </c>
      <c r="D8" s="41" t="s">
        <v>0</v>
      </c>
      <c r="E8" s="107">
        <v>1307</v>
      </c>
      <c r="F8" s="107">
        <v>220</v>
      </c>
      <c r="G8" s="107">
        <v>20</v>
      </c>
      <c r="H8" s="107">
        <v>3</v>
      </c>
      <c r="I8" s="107">
        <f t="shared" si="0"/>
        <v>1550</v>
      </c>
    </row>
    <row r="9" spans="2:11" x14ac:dyDescent="0.3">
      <c r="B9" s="132"/>
      <c r="C9" s="120"/>
      <c r="D9" s="41" t="s">
        <v>1</v>
      </c>
      <c r="E9" s="106">
        <f>+E8/$I$8*100</f>
        <v>84.322580645161295</v>
      </c>
      <c r="F9" s="106">
        <f>+F8/$I$8*100</f>
        <v>14.193548387096774</v>
      </c>
      <c r="G9" s="106">
        <f>+G8/$I$8*100</f>
        <v>1.2903225806451613</v>
      </c>
      <c r="H9" s="106">
        <f>+H8/$I$8*100</f>
        <v>0.19354838709677419</v>
      </c>
      <c r="I9" s="115">
        <f t="shared" si="0"/>
        <v>100</v>
      </c>
    </row>
    <row r="10" spans="2:11" x14ac:dyDescent="0.3">
      <c r="B10" s="132"/>
      <c r="C10" s="120" t="s">
        <v>398</v>
      </c>
      <c r="D10" s="42" t="s">
        <v>0</v>
      </c>
      <c r="E10" s="107">
        <v>11</v>
      </c>
      <c r="F10" s="107">
        <v>3</v>
      </c>
      <c r="G10" s="107">
        <v>1</v>
      </c>
      <c r="H10" s="107" t="s">
        <v>982</v>
      </c>
      <c r="I10" s="107">
        <f t="shared" si="0"/>
        <v>15</v>
      </c>
    </row>
    <row r="11" spans="2:11" x14ac:dyDescent="0.3">
      <c r="B11" s="123"/>
      <c r="C11" s="120"/>
      <c r="D11" s="42" t="s">
        <v>1</v>
      </c>
      <c r="E11" s="106">
        <f>+E10/$I$10*100</f>
        <v>73.333333333333329</v>
      </c>
      <c r="F11" s="106">
        <f>+F10/$I$10*100</f>
        <v>20</v>
      </c>
      <c r="G11" s="106">
        <f>+G10/$I$10*100</f>
        <v>6.666666666666667</v>
      </c>
      <c r="H11" s="106" t="s">
        <v>982</v>
      </c>
      <c r="I11" s="115">
        <f t="shared" si="0"/>
        <v>100</v>
      </c>
    </row>
    <row r="12" spans="2:11" x14ac:dyDescent="0.3">
      <c r="B12" s="121" t="s">
        <v>3</v>
      </c>
      <c r="C12" s="122"/>
      <c r="D12" s="26" t="s">
        <v>0</v>
      </c>
      <c r="E12" s="107">
        <f>SUM(E6,E8,E10)</f>
        <v>1489</v>
      </c>
      <c r="F12" s="107">
        <f t="shared" ref="F12:G12" si="1">SUM(F6,F8,F10)</f>
        <v>286</v>
      </c>
      <c r="G12" s="107">
        <f t="shared" si="1"/>
        <v>37</v>
      </c>
      <c r="H12" s="107">
        <f>SUM(H6,H8,H10)</f>
        <v>4</v>
      </c>
      <c r="I12" s="107">
        <f t="shared" si="0"/>
        <v>1816</v>
      </c>
    </row>
    <row r="13" spans="2:11" x14ac:dyDescent="0.3">
      <c r="B13" s="123"/>
      <c r="C13" s="124"/>
      <c r="D13" s="26" t="s">
        <v>1</v>
      </c>
      <c r="E13" s="106">
        <f>E12/$I$12*100</f>
        <v>81.993392070484589</v>
      </c>
      <c r="F13" s="106">
        <f>F12/$I$12*100</f>
        <v>15.748898678414097</v>
      </c>
      <c r="G13" s="106">
        <f>G12/$I$12*100</f>
        <v>2.0374449339207046</v>
      </c>
      <c r="H13" s="106">
        <f>H12/$I$12*100</f>
        <v>0.22026431718061676</v>
      </c>
      <c r="I13" s="115">
        <f t="shared" si="0"/>
        <v>100.00000000000001</v>
      </c>
    </row>
    <row r="15" spans="2:11" x14ac:dyDescent="0.3">
      <c r="B15" s="116" t="s">
        <v>1270</v>
      </c>
    </row>
  </sheetData>
  <mergeCells count="7">
    <mergeCell ref="I4:I5"/>
    <mergeCell ref="C6:C7"/>
    <mergeCell ref="C8:C9"/>
    <mergeCell ref="C10:C11"/>
    <mergeCell ref="B12:C13"/>
    <mergeCell ref="B6:B11"/>
    <mergeCell ref="E4:H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O16"/>
  <sheetViews>
    <sheetView workbookViewId="0"/>
  </sheetViews>
  <sheetFormatPr baseColWidth="10" defaultRowHeight="14.4" x14ac:dyDescent="0.3"/>
  <cols>
    <col min="1" max="1" width="2.77734375" style="2" customWidth="1"/>
    <col min="2" max="2" width="18.6640625" style="2" customWidth="1"/>
    <col min="3" max="3" width="12.5546875" style="2" bestFit="1" customWidth="1"/>
    <col min="4" max="4" width="10.77734375" style="2" bestFit="1" customWidth="1"/>
    <col min="5" max="5" width="10.77734375" style="2" customWidth="1"/>
    <col min="6" max="6" width="14.88671875" style="2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5" x14ac:dyDescent="0.3">
      <c r="B2" s="8" t="s">
        <v>169</v>
      </c>
    </row>
    <row r="4" spans="2:15" x14ac:dyDescent="0.3">
      <c r="C4" s="120" t="s">
        <v>429</v>
      </c>
      <c r="D4" s="120"/>
      <c r="E4" s="120"/>
      <c r="F4" s="120"/>
      <c r="G4" s="120"/>
      <c r="H4" s="120"/>
    </row>
    <row r="5" spans="2:15" ht="28.8" x14ac:dyDescent="0.3"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5" x14ac:dyDescent="0.3">
      <c r="B6" s="120" t="s">
        <v>313</v>
      </c>
      <c r="C6" s="22">
        <v>0.91743119299999998</v>
      </c>
      <c r="D6" s="22">
        <v>5.0847457629999999</v>
      </c>
      <c r="E6" s="22">
        <v>8.3650190109999993</v>
      </c>
      <c r="F6" s="22">
        <v>4.0793825799999999</v>
      </c>
      <c r="G6" s="22">
        <v>5.528846154</v>
      </c>
      <c r="H6" s="25">
        <v>5.2127157229999996</v>
      </c>
      <c r="K6" s="15"/>
      <c r="L6" s="15"/>
      <c r="M6" s="15"/>
      <c r="N6" s="15"/>
      <c r="O6" s="15"/>
    </row>
    <row r="7" spans="2:15" x14ac:dyDescent="0.3">
      <c r="B7" s="120"/>
      <c r="C7" s="23" t="s">
        <v>426</v>
      </c>
      <c r="D7" s="23" t="s">
        <v>698</v>
      </c>
      <c r="E7" s="23" t="s">
        <v>699</v>
      </c>
      <c r="F7" s="23" t="s">
        <v>700</v>
      </c>
      <c r="G7" s="23" t="s">
        <v>701</v>
      </c>
      <c r="H7" s="111" t="s">
        <v>702</v>
      </c>
      <c r="K7" s="15"/>
      <c r="L7" s="15"/>
      <c r="M7" s="15"/>
      <c r="N7" s="15"/>
      <c r="O7" s="15"/>
    </row>
    <row r="8" spans="2:15" x14ac:dyDescent="0.3">
      <c r="B8" s="120" t="s">
        <v>314</v>
      </c>
      <c r="C8" s="22">
        <v>98.165137610000002</v>
      </c>
      <c r="D8" s="22">
        <v>94.067796610000002</v>
      </c>
      <c r="E8" s="22">
        <v>91.634980990000003</v>
      </c>
      <c r="F8" s="22">
        <v>95.369349499999998</v>
      </c>
      <c r="G8" s="22">
        <v>93.269230769999993</v>
      </c>
      <c r="H8" s="25">
        <v>94.219985449999996</v>
      </c>
      <c r="K8" s="15"/>
      <c r="L8" s="15"/>
      <c r="M8" s="15"/>
      <c r="N8" s="15"/>
      <c r="O8" s="15"/>
    </row>
    <row r="9" spans="2:15" ht="16.5" customHeight="1" x14ac:dyDescent="0.3">
      <c r="B9" s="120"/>
      <c r="C9" s="23" t="s">
        <v>447</v>
      </c>
      <c r="D9" s="23" t="s">
        <v>703</v>
      </c>
      <c r="E9" s="23" t="s">
        <v>704</v>
      </c>
      <c r="F9" s="23" t="s">
        <v>705</v>
      </c>
      <c r="G9" s="23" t="s">
        <v>706</v>
      </c>
      <c r="H9" s="111" t="s">
        <v>707</v>
      </c>
      <c r="K9" s="15"/>
      <c r="L9" s="15"/>
      <c r="M9" s="15"/>
      <c r="N9" s="15"/>
      <c r="O9" s="15"/>
    </row>
    <row r="10" spans="2:15" x14ac:dyDescent="0.3">
      <c r="B10" s="120" t="s">
        <v>315</v>
      </c>
      <c r="C10" s="22">
        <v>0.91743119299999998</v>
      </c>
      <c r="D10" s="22">
        <v>0.84745762700000005</v>
      </c>
      <c r="E10" s="22">
        <v>0</v>
      </c>
      <c r="F10" s="22">
        <v>0.55126791600000002</v>
      </c>
      <c r="G10" s="22">
        <v>1.201923077</v>
      </c>
      <c r="H10" s="25">
        <v>0.567298831</v>
      </c>
      <c r="K10" s="15"/>
      <c r="L10" s="15"/>
      <c r="M10" s="15"/>
      <c r="N10" s="15"/>
      <c r="O10" s="15"/>
    </row>
    <row r="11" spans="2:15" ht="15.75" customHeight="1" x14ac:dyDescent="0.3">
      <c r="B11" s="120"/>
      <c r="C11" s="23" t="s">
        <v>426</v>
      </c>
      <c r="D11" s="23" t="s">
        <v>708</v>
      </c>
      <c r="E11" s="23" t="s">
        <v>386</v>
      </c>
      <c r="F11" s="23" t="s">
        <v>709</v>
      </c>
      <c r="G11" s="23" t="s">
        <v>710</v>
      </c>
      <c r="H11" s="111" t="s">
        <v>711</v>
      </c>
      <c r="K11" s="15"/>
      <c r="L11" s="15"/>
      <c r="M11" s="15"/>
      <c r="N11" s="15"/>
      <c r="O11" s="15"/>
    </row>
    <row r="12" spans="2:15" x14ac:dyDescent="0.3">
      <c r="D12" s="20"/>
      <c r="E12" s="15"/>
      <c r="F12" s="15"/>
      <c r="G12" s="15"/>
    </row>
    <row r="13" spans="2:15" x14ac:dyDescent="0.3">
      <c r="B13" s="116" t="s">
        <v>1270</v>
      </c>
      <c r="D13" s="20"/>
      <c r="E13" s="15"/>
      <c r="F13" s="15"/>
      <c r="G13" s="15"/>
    </row>
    <row r="14" spans="2:15" x14ac:dyDescent="0.3">
      <c r="D14" s="20"/>
      <c r="F14" s="15"/>
      <c r="G14" s="15"/>
    </row>
    <row r="15" spans="2:15" x14ac:dyDescent="0.3">
      <c r="D15" s="20"/>
      <c r="F15" s="15"/>
      <c r="G15" s="15"/>
    </row>
    <row r="16" spans="2:15" x14ac:dyDescent="0.3">
      <c r="D16" s="20"/>
      <c r="F16" s="15"/>
      <c r="G16" s="15"/>
    </row>
  </sheetData>
  <sortState ref="B23:H28">
    <sortCondition ref="B23"/>
  </sortState>
  <mergeCells count="4">
    <mergeCell ref="B6:B7"/>
    <mergeCell ref="B8:B9"/>
    <mergeCell ref="C4:H4"/>
    <mergeCell ref="B10:B11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29"/>
  <sheetViews>
    <sheetView workbookViewId="0"/>
  </sheetViews>
  <sheetFormatPr baseColWidth="10" defaultRowHeight="14.4" x14ac:dyDescent="0.3"/>
  <cols>
    <col min="1" max="1" width="2.77734375" style="2" customWidth="1"/>
    <col min="2" max="2" width="28.4414062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430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ht="15" customHeight="1" x14ac:dyDescent="0.3">
      <c r="B6" s="120" t="s">
        <v>54</v>
      </c>
      <c r="C6" s="22">
        <v>4.6296296300000002</v>
      </c>
      <c r="D6" s="22">
        <v>9.0090090089999997</v>
      </c>
      <c r="E6" s="22">
        <v>5.8091286310000001</v>
      </c>
      <c r="F6" s="22">
        <v>5.074971165</v>
      </c>
      <c r="G6" s="22">
        <v>6.9767441860000003</v>
      </c>
      <c r="H6" s="25">
        <v>5.7176144620000002</v>
      </c>
      <c r="I6" s="20"/>
      <c r="K6" s="15"/>
      <c r="L6" s="15"/>
      <c r="M6" s="15"/>
      <c r="N6" s="15"/>
    </row>
    <row r="7" spans="2:14" x14ac:dyDescent="0.3">
      <c r="B7" s="120"/>
      <c r="C7" s="23" t="s">
        <v>712</v>
      </c>
      <c r="D7" s="23" t="s">
        <v>713</v>
      </c>
      <c r="E7" s="23" t="s">
        <v>440</v>
      </c>
      <c r="F7" s="23" t="s">
        <v>714</v>
      </c>
      <c r="G7" s="23" t="s">
        <v>715</v>
      </c>
      <c r="H7" s="111" t="s">
        <v>716</v>
      </c>
      <c r="I7" s="20"/>
      <c r="K7" s="15"/>
      <c r="L7" s="15"/>
      <c r="M7" s="15"/>
      <c r="N7" s="15"/>
    </row>
    <row r="8" spans="2:14" ht="15" customHeight="1" x14ac:dyDescent="0.3">
      <c r="B8" s="120" t="s">
        <v>55</v>
      </c>
      <c r="C8" s="22">
        <v>0.92592592600000001</v>
      </c>
      <c r="D8" s="22">
        <v>0.90090090099999998</v>
      </c>
      <c r="E8" s="22">
        <v>2.0746887969999999</v>
      </c>
      <c r="F8" s="22">
        <v>2.4221453290000001</v>
      </c>
      <c r="G8" s="22">
        <v>2.5839793279999999</v>
      </c>
      <c r="H8" s="25">
        <v>2.2402151510000001</v>
      </c>
      <c r="I8" s="20"/>
      <c r="K8" s="15"/>
      <c r="L8" s="15"/>
      <c r="M8" s="15"/>
      <c r="N8" s="15"/>
    </row>
    <row r="9" spans="2:14" x14ac:dyDescent="0.3">
      <c r="B9" s="120"/>
      <c r="C9" s="23" t="s">
        <v>426</v>
      </c>
      <c r="D9" s="23" t="s">
        <v>437</v>
      </c>
      <c r="E9" s="23" t="s">
        <v>717</v>
      </c>
      <c r="F9" s="23" t="s">
        <v>718</v>
      </c>
      <c r="G9" s="23" t="s">
        <v>719</v>
      </c>
      <c r="H9" s="111" t="s">
        <v>616</v>
      </c>
      <c r="I9" s="20"/>
      <c r="K9" s="15"/>
      <c r="L9" s="15"/>
      <c r="M9" s="15"/>
      <c r="N9" s="15"/>
    </row>
    <row r="10" spans="2:14" ht="15" customHeight="1" x14ac:dyDescent="0.3">
      <c r="B10" s="120" t="s">
        <v>172</v>
      </c>
      <c r="C10" s="22">
        <v>22.222222219999999</v>
      </c>
      <c r="D10" s="22">
        <v>26.126126129999999</v>
      </c>
      <c r="E10" s="22">
        <v>24.066390040000002</v>
      </c>
      <c r="F10" s="22">
        <v>27.91234141</v>
      </c>
      <c r="G10" s="22">
        <v>33.850129199999998</v>
      </c>
      <c r="H10" s="25">
        <v>27.76169848</v>
      </c>
      <c r="I10" s="20"/>
      <c r="K10" s="15"/>
      <c r="L10" s="15"/>
      <c r="M10" s="15"/>
      <c r="N10" s="15"/>
    </row>
    <row r="11" spans="2:14" x14ac:dyDescent="0.3">
      <c r="B11" s="120"/>
      <c r="C11" s="23" t="s">
        <v>720</v>
      </c>
      <c r="D11" s="23" t="s">
        <v>721</v>
      </c>
      <c r="E11" s="23" t="s">
        <v>722</v>
      </c>
      <c r="F11" s="23" t="s">
        <v>723</v>
      </c>
      <c r="G11" s="23" t="s">
        <v>724</v>
      </c>
      <c r="H11" s="111" t="s">
        <v>725</v>
      </c>
      <c r="I11" s="20"/>
      <c r="K11" s="15"/>
      <c r="L11" s="15"/>
      <c r="M11" s="15"/>
      <c r="N11" s="15"/>
    </row>
    <row r="12" spans="2:14" ht="15" customHeight="1" x14ac:dyDescent="0.3">
      <c r="B12" s="120" t="s">
        <v>56</v>
      </c>
      <c r="C12" s="22">
        <v>1.851851852</v>
      </c>
      <c r="D12" s="22">
        <v>5.4054054049999998</v>
      </c>
      <c r="E12" s="22">
        <v>2.904564315</v>
      </c>
      <c r="F12" s="22">
        <v>4.498269896</v>
      </c>
      <c r="G12" s="22">
        <v>5.6847545220000004</v>
      </c>
      <c r="H12" s="25">
        <v>4.2749248279999996</v>
      </c>
      <c r="I12" s="20"/>
      <c r="K12" s="15"/>
      <c r="L12" s="15"/>
      <c r="M12" s="15"/>
      <c r="N12" s="15"/>
    </row>
    <row r="13" spans="2:14" x14ac:dyDescent="0.3">
      <c r="B13" s="120"/>
      <c r="C13" s="23" t="s">
        <v>436</v>
      </c>
      <c r="D13" s="23" t="s">
        <v>439</v>
      </c>
      <c r="E13" s="23" t="s">
        <v>726</v>
      </c>
      <c r="F13" s="23" t="s">
        <v>727</v>
      </c>
      <c r="G13" s="23" t="s">
        <v>728</v>
      </c>
      <c r="H13" s="111" t="s">
        <v>729</v>
      </c>
      <c r="I13" s="20"/>
      <c r="K13" s="15"/>
      <c r="L13" s="15"/>
      <c r="M13" s="15"/>
      <c r="N13" s="15"/>
    </row>
    <row r="14" spans="2:14" ht="15" customHeight="1" x14ac:dyDescent="0.3">
      <c r="B14" s="120" t="s">
        <v>57</v>
      </c>
      <c r="C14" s="22">
        <v>9.2592592590000002</v>
      </c>
      <c r="D14" s="22">
        <v>9.0090090089999997</v>
      </c>
      <c r="E14" s="22">
        <v>11.203319499999999</v>
      </c>
      <c r="F14" s="22">
        <v>7.9584775089999997</v>
      </c>
      <c r="G14" s="22">
        <v>17.829457359999999</v>
      </c>
      <c r="H14" s="25">
        <v>10.48182838</v>
      </c>
      <c r="I14" s="20"/>
      <c r="K14" s="15"/>
      <c r="L14" s="15"/>
      <c r="M14" s="15"/>
      <c r="N14" s="15"/>
    </row>
    <row r="15" spans="2:14" x14ac:dyDescent="0.3">
      <c r="B15" s="120"/>
      <c r="C15" s="23" t="s">
        <v>730</v>
      </c>
      <c r="D15" s="23" t="s">
        <v>713</v>
      </c>
      <c r="E15" s="23" t="s">
        <v>731</v>
      </c>
      <c r="F15" s="23" t="s">
        <v>732</v>
      </c>
      <c r="G15" s="23" t="s">
        <v>733</v>
      </c>
      <c r="H15" s="111" t="s">
        <v>734</v>
      </c>
      <c r="I15" s="20"/>
      <c r="K15" s="15"/>
      <c r="L15" s="15"/>
      <c r="M15" s="15"/>
      <c r="N15" s="15"/>
    </row>
    <row r="16" spans="2:14" ht="15" customHeight="1" x14ac:dyDescent="0.3">
      <c r="B16" s="120" t="s">
        <v>173</v>
      </c>
      <c r="C16" s="22">
        <v>19.444444440000002</v>
      </c>
      <c r="D16" s="22">
        <v>17.11711712</v>
      </c>
      <c r="E16" s="22">
        <v>19.502074690000001</v>
      </c>
      <c r="F16" s="22">
        <v>21.914648209999999</v>
      </c>
      <c r="G16" s="22">
        <v>14.728682170000001</v>
      </c>
      <c r="H16" s="25">
        <v>19.821639770000001</v>
      </c>
      <c r="I16" s="20"/>
      <c r="K16" s="15"/>
      <c r="L16" s="15"/>
      <c r="M16" s="15"/>
      <c r="N16" s="15"/>
    </row>
    <row r="17" spans="2:9" x14ac:dyDescent="0.3">
      <c r="B17" s="120"/>
      <c r="C17" s="23" t="s">
        <v>735</v>
      </c>
      <c r="D17" s="23" t="s">
        <v>736</v>
      </c>
      <c r="E17" s="23" t="s">
        <v>737</v>
      </c>
      <c r="F17" s="23" t="s">
        <v>738</v>
      </c>
      <c r="G17" s="23" t="s">
        <v>739</v>
      </c>
      <c r="H17" s="111" t="s">
        <v>740</v>
      </c>
    </row>
    <row r="18" spans="2:9" ht="15" customHeight="1" x14ac:dyDescent="0.3">
      <c r="B18" s="120" t="s">
        <v>58</v>
      </c>
      <c r="C18" s="22">
        <v>1.851851852</v>
      </c>
      <c r="D18" s="22">
        <v>1.801801802</v>
      </c>
      <c r="E18" s="22">
        <v>2.4896265560000002</v>
      </c>
      <c r="F18" s="22">
        <v>2.8835063440000002</v>
      </c>
      <c r="G18" s="22">
        <v>2.0671834630000001</v>
      </c>
      <c r="H18" s="25">
        <v>2.5623151700000002</v>
      </c>
    </row>
    <row r="19" spans="2:9" x14ac:dyDescent="0.3">
      <c r="B19" s="120"/>
      <c r="C19" s="23" t="s">
        <v>436</v>
      </c>
      <c r="D19" s="23" t="s">
        <v>448</v>
      </c>
      <c r="E19" s="23" t="s">
        <v>741</v>
      </c>
      <c r="F19" s="23" t="s">
        <v>228</v>
      </c>
      <c r="G19" s="23" t="s">
        <v>444</v>
      </c>
      <c r="H19" s="111" t="s">
        <v>431</v>
      </c>
    </row>
    <row r="20" spans="2:9" ht="15" customHeight="1" x14ac:dyDescent="0.3">
      <c r="B20" s="120" t="s">
        <v>59</v>
      </c>
      <c r="C20" s="22">
        <v>1.851851852</v>
      </c>
      <c r="D20" s="22">
        <v>6.3063063059999998</v>
      </c>
      <c r="E20" s="22">
        <v>1.2448132780000001</v>
      </c>
      <c r="F20" s="22">
        <v>1.038062284</v>
      </c>
      <c r="G20" s="22">
        <v>2.3255813949999999</v>
      </c>
      <c r="H20" s="25">
        <v>1.573509235</v>
      </c>
    </row>
    <row r="21" spans="2:9" x14ac:dyDescent="0.3">
      <c r="B21" s="120"/>
      <c r="C21" s="23" t="s">
        <v>436</v>
      </c>
      <c r="D21" s="23" t="s">
        <v>742</v>
      </c>
      <c r="E21" s="23" t="s">
        <v>743</v>
      </c>
      <c r="F21" s="23" t="s">
        <v>744</v>
      </c>
      <c r="G21" s="23" t="s">
        <v>445</v>
      </c>
      <c r="H21" s="111" t="s">
        <v>432</v>
      </c>
    </row>
    <row r="22" spans="2:9" x14ac:dyDescent="0.3">
      <c r="B22" s="120" t="s">
        <v>60</v>
      </c>
      <c r="C22" s="22">
        <v>10.18518519</v>
      </c>
      <c r="D22" s="22">
        <v>5.4054054049999998</v>
      </c>
      <c r="E22" s="22">
        <v>10.373443979999999</v>
      </c>
      <c r="F22" s="22">
        <v>8.4198385239999993</v>
      </c>
      <c r="G22" s="22">
        <v>3.6175710589999999</v>
      </c>
      <c r="H22" s="25">
        <v>7.9652544990000003</v>
      </c>
    </row>
    <row r="23" spans="2:9" x14ac:dyDescent="0.3">
      <c r="B23" s="120"/>
      <c r="C23" s="23" t="s">
        <v>433</v>
      </c>
      <c r="D23" s="23" t="s">
        <v>439</v>
      </c>
      <c r="E23" s="23" t="s">
        <v>745</v>
      </c>
      <c r="F23" s="23" t="s">
        <v>746</v>
      </c>
      <c r="G23" s="23" t="s">
        <v>747</v>
      </c>
      <c r="H23" s="111" t="s">
        <v>748</v>
      </c>
    </row>
    <row r="24" spans="2:9" x14ac:dyDescent="0.3">
      <c r="B24" s="120" t="s">
        <v>61</v>
      </c>
      <c r="C24" s="22">
        <v>16.666666670000001</v>
      </c>
      <c r="D24" s="22">
        <v>6.3063063059999998</v>
      </c>
      <c r="E24" s="22">
        <v>13.2780083</v>
      </c>
      <c r="F24" s="22">
        <v>10.49596309</v>
      </c>
      <c r="G24" s="22">
        <v>2.5839793279999999</v>
      </c>
      <c r="H24" s="25">
        <v>9.8310562899999994</v>
      </c>
      <c r="I24" s="15"/>
    </row>
    <row r="25" spans="2:9" x14ac:dyDescent="0.3">
      <c r="B25" s="120"/>
      <c r="C25" s="23" t="s">
        <v>749</v>
      </c>
      <c r="D25" s="23" t="s">
        <v>742</v>
      </c>
      <c r="E25" s="23" t="s">
        <v>442</v>
      </c>
      <c r="F25" s="23" t="s">
        <v>750</v>
      </c>
      <c r="G25" s="23" t="s">
        <v>719</v>
      </c>
      <c r="H25" s="111" t="s">
        <v>751</v>
      </c>
      <c r="I25" s="15"/>
    </row>
    <row r="26" spans="2:9" x14ac:dyDescent="0.3">
      <c r="B26" s="120" t="s">
        <v>62</v>
      </c>
      <c r="C26" s="22">
        <v>11.11111111</v>
      </c>
      <c r="D26" s="22">
        <v>12.612612609999999</v>
      </c>
      <c r="E26" s="22">
        <v>7.0539419089999997</v>
      </c>
      <c r="F26" s="22">
        <v>7.3817762399999998</v>
      </c>
      <c r="G26" s="22">
        <v>7.7519379839999996</v>
      </c>
      <c r="H26" s="25">
        <v>7.7699437360000001</v>
      </c>
      <c r="I26" s="15" t="s">
        <v>233</v>
      </c>
    </row>
    <row r="27" spans="2:9" x14ac:dyDescent="0.3">
      <c r="B27" s="120"/>
      <c r="C27" s="23" t="s">
        <v>435</v>
      </c>
      <c r="D27" s="23" t="s">
        <v>438</v>
      </c>
      <c r="E27" s="23" t="s">
        <v>441</v>
      </c>
      <c r="F27" s="23" t="s">
        <v>443</v>
      </c>
      <c r="G27" s="23" t="s">
        <v>752</v>
      </c>
      <c r="H27" s="111" t="s">
        <v>753</v>
      </c>
      <c r="I27" s="15"/>
    </row>
    <row r="28" spans="2:9" x14ac:dyDescent="0.3">
      <c r="B28" s="44"/>
      <c r="C28" s="44"/>
      <c r="D28" s="44"/>
      <c r="E28" s="44"/>
      <c r="I28" s="15"/>
    </row>
    <row r="29" spans="2:9" x14ac:dyDescent="0.3">
      <c r="B29" s="116" t="s">
        <v>1270</v>
      </c>
      <c r="C29" s="15"/>
      <c r="D29" s="15"/>
      <c r="E29" s="15"/>
      <c r="F29" s="15"/>
      <c r="G29" s="15"/>
      <c r="H29" s="15"/>
      <c r="I29" s="15"/>
    </row>
  </sheetData>
  <sortState ref="B37:H58">
    <sortCondition ref="B37"/>
  </sortState>
  <mergeCells count="12">
    <mergeCell ref="B20:B21"/>
    <mergeCell ref="B22:B23"/>
    <mergeCell ref="B24:B25"/>
    <mergeCell ref="B26:B27"/>
    <mergeCell ref="B14:B15"/>
    <mergeCell ref="B16:B17"/>
    <mergeCell ref="B18:B19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O14"/>
  <sheetViews>
    <sheetView workbookViewId="0"/>
  </sheetViews>
  <sheetFormatPr baseColWidth="10" defaultRowHeight="14.4" x14ac:dyDescent="0.3"/>
  <cols>
    <col min="1" max="1" width="2.77734375" style="2" customWidth="1"/>
    <col min="2" max="2" width="22" style="2" customWidth="1"/>
    <col min="3" max="3" width="12.5546875" style="2" bestFit="1" customWidth="1"/>
    <col min="4" max="4" width="10.33203125" style="2" bestFit="1" customWidth="1"/>
    <col min="5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5" x14ac:dyDescent="0.3">
      <c r="B2" s="8" t="s">
        <v>169</v>
      </c>
    </row>
    <row r="4" spans="2:15" ht="28.8" customHeight="1" x14ac:dyDescent="0.3">
      <c r="B4" s="39"/>
      <c r="C4" s="120" t="s">
        <v>449</v>
      </c>
      <c r="D4" s="120"/>
      <c r="E4" s="120"/>
      <c r="F4" s="120"/>
      <c r="G4" s="120"/>
      <c r="H4" s="120"/>
    </row>
    <row r="5" spans="2:15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5" x14ac:dyDescent="0.3">
      <c r="B6" s="120" t="s">
        <v>316</v>
      </c>
      <c r="C6" s="22">
        <v>0</v>
      </c>
      <c r="D6" s="22">
        <v>0.89285714299999996</v>
      </c>
      <c r="E6" s="22">
        <v>2.0833333330000001</v>
      </c>
      <c r="F6" s="22">
        <v>2.5551684090000002</v>
      </c>
      <c r="G6" s="22">
        <v>1.0389610389999999</v>
      </c>
      <c r="H6" s="25">
        <v>2.0022760559999999</v>
      </c>
      <c r="I6" s="30"/>
      <c r="K6" s="15"/>
      <c r="L6" s="15"/>
      <c r="M6" s="15"/>
      <c r="N6" s="15"/>
      <c r="O6" s="15"/>
    </row>
    <row r="7" spans="2:15" x14ac:dyDescent="0.3">
      <c r="B7" s="120"/>
      <c r="C7" s="23" t="s">
        <v>386</v>
      </c>
      <c r="D7" s="23" t="s">
        <v>437</v>
      </c>
      <c r="E7" s="23" t="s">
        <v>717</v>
      </c>
      <c r="F7" s="23" t="s">
        <v>754</v>
      </c>
      <c r="G7" s="23" t="s">
        <v>755</v>
      </c>
      <c r="H7" s="111" t="s">
        <v>756</v>
      </c>
      <c r="K7" s="15"/>
      <c r="L7" s="15"/>
      <c r="M7" s="15"/>
      <c r="N7" s="15"/>
      <c r="O7" s="15"/>
    </row>
    <row r="8" spans="2:15" x14ac:dyDescent="0.3">
      <c r="B8" s="120" t="s">
        <v>317</v>
      </c>
      <c r="C8" s="22">
        <v>100</v>
      </c>
      <c r="D8" s="22">
        <v>99.107142859999996</v>
      </c>
      <c r="E8" s="22">
        <v>97.916666669999998</v>
      </c>
      <c r="F8" s="22">
        <v>97.444831590000007</v>
      </c>
      <c r="G8" s="22">
        <v>98.961038959999996</v>
      </c>
      <c r="H8" s="25">
        <v>97.99772394</v>
      </c>
      <c r="I8" s="30"/>
      <c r="K8" s="15"/>
      <c r="L8" s="15"/>
      <c r="M8" s="15"/>
      <c r="N8" s="15"/>
      <c r="O8" s="15"/>
    </row>
    <row r="9" spans="2:15" x14ac:dyDescent="0.3">
      <c r="B9" s="120"/>
      <c r="C9" s="23" t="s">
        <v>401</v>
      </c>
      <c r="D9" s="23" t="s">
        <v>757</v>
      </c>
      <c r="E9" s="23" t="s">
        <v>758</v>
      </c>
      <c r="F9" s="23" t="s">
        <v>759</v>
      </c>
      <c r="G9" s="23" t="s">
        <v>760</v>
      </c>
      <c r="H9" s="111" t="s">
        <v>761</v>
      </c>
      <c r="K9" s="15"/>
      <c r="L9" s="15"/>
      <c r="M9" s="15"/>
      <c r="N9" s="15"/>
      <c r="O9" s="15"/>
    </row>
    <row r="10" spans="2:15" x14ac:dyDescent="0.3">
      <c r="K10" s="15"/>
      <c r="L10" s="15"/>
      <c r="M10" s="15"/>
      <c r="N10" s="15"/>
      <c r="O10" s="15"/>
    </row>
    <row r="11" spans="2:15" x14ac:dyDescent="0.3">
      <c r="B11" s="116" t="s">
        <v>1270</v>
      </c>
      <c r="C11" s="15"/>
      <c r="D11" s="15"/>
      <c r="E11" s="15"/>
      <c r="F11" s="15"/>
      <c r="G11" s="15"/>
      <c r="H11" s="15"/>
      <c r="K11" s="15"/>
      <c r="L11" s="15"/>
      <c r="M11" s="15"/>
      <c r="N11" s="15"/>
      <c r="O11" s="15"/>
    </row>
    <row r="12" spans="2:15" x14ac:dyDescent="0.3">
      <c r="C12" s="20"/>
      <c r="D12" s="20"/>
      <c r="F12" s="15"/>
      <c r="G12" s="15"/>
      <c r="K12" s="15"/>
      <c r="L12" s="15"/>
      <c r="M12" s="15"/>
      <c r="N12" s="15"/>
      <c r="O12" s="15"/>
    </row>
    <row r="13" spans="2:15" x14ac:dyDescent="0.3">
      <c r="C13" s="20"/>
      <c r="D13" s="20"/>
      <c r="F13" s="15"/>
      <c r="G13" s="15"/>
      <c r="K13" s="15"/>
      <c r="L13" s="15"/>
      <c r="M13" s="15"/>
      <c r="N13" s="15"/>
      <c r="O13" s="15"/>
    </row>
    <row r="14" spans="2:15" x14ac:dyDescent="0.3">
      <c r="C14" s="20"/>
      <c r="D14" s="20"/>
      <c r="F14" s="15"/>
      <c r="G14" s="15"/>
      <c r="K14" s="15"/>
      <c r="L14" s="15"/>
      <c r="M14" s="15"/>
      <c r="N14" s="15"/>
      <c r="O14" s="15"/>
    </row>
  </sheetData>
  <sortState ref="B21:H24">
    <sortCondition ref="B21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9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6.8867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452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ht="15" customHeight="1" x14ac:dyDescent="0.3">
      <c r="B6" s="120" t="s">
        <v>203</v>
      </c>
      <c r="C6" s="22">
        <v>15.88785047</v>
      </c>
      <c r="D6" s="22">
        <v>4.5454545450000001</v>
      </c>
      <c r="E6" s="22">
        <v>11.965811970000001</v>
      </c>
      <c r="F6" s="22">
        <v>6.9627851139999999</v>
      </c>
      <c r="G6" s="22">
        <v>2.1164021160000002</v>
      </c>
      <c r="H6" s="25">
        <v>7.5316707200000002</v>
      </c>
      <c r="J6" s="15"/>
      <c r="K6" s="15"/>
      <c r="L6" s="15"/>
      <c r="M6" s="15"/>
      <c r="N6" s="15"/>
    </row>
    <row r="7" spans="2:14" x14ac:dyDescent="0.3">
      <c r="B7" s="120"/>
      <c r="C7" s="23" t="s">
        <v>762</v>
      </c>
      <c r="D7" s="23" t="s">
        <v>225</v>
      </c>
      <c r="E7" s="23" t="s">
        <v>763</v>
      </c>
      <c r="F7" s="23" t="s">
        <v>764</v>
      </c>
      <c r="G7" s="23" t="s">
        <v>765</v>
      </c>
      <c r="H7" s="111" t="s">
        <v>766</v>
      </c>
      <c r="J7" s="15"/>
      <c r="K7" s="15"/>
      <c r="L7" s="15"/>
      <c r="M7" s="15"/>
      <c r="N7" s="15"/>
    </row>
    <row r="8" spans="2:14" x14ac:dyDescent="0.3">
      <c r="B8" s="120" t="s">
        <v>64</v>
      </c>
      <c r="C8" s="22">
        <v>73.831775699999994</v>
      </c>
      <c r="D8" s="22">
        <v>71.818181820000007</v>
      </c>
      <c r="E8" s="22">
        <v>71.367521370000006</v>
      </c>
      <c r="F8" s="22">
        <v>83.673469389999994</v>
      </c>
      <c r="G8" s="22">
        <v>85.449735450000006</v>
      </c>
      <c r="H8" s="25">
        <v>80.279014939999996</v>
      </c>
      <c r="J8" s="15"/>
      <c r="K8" s="15"/>
      <c r="L8" s="15"/>
      <c r="M8" s="15"/>
      <c r="N8" s="15"/>
    </row>
    <row r="9" spans="2:14" x14ac:dyDescent="0.3">
      <c r="B9" s="120"/>
      <c r="C9" s="23" t="s">
        <v>767</v>
      </c>
      <c r="D9" s="23" t="s">
        <v>768</v>
      </c>
      <c r="E9" s="23" t="s">
        <v>769</v>
      </c>
      <c r="F9" s="23" t="s">
        <v>770</v>
      </c>
      <c r="G9" s="23" t="s">
        <v>771</v>
      </c>
      <c r="H9" s="111" t="s">
        <v>772</v>
      </c>
      <c r="J9" s="15"/>
      <c r="K9" s="15"/>
      <c r="L9" s="15"/>
      <c r="M9" s="15"/>
      <c r="N9" s="15"/>
    </row>
    <row r="10" spans="2:14" x14ac:dyDescent="0.3">
      <c r="B10" s="120" t="s">
        <v>45</v>
      </c>
      <c r="C10" s="22">
        <v>8.411214953</v>
      </c>
      <c r="D10" s="22">
        <v>20.90909091</v>
      </c>
      <c r="E10" s="22">
        <v>11.53846154</v>
      </c>
      <c r="F10" s="22">
        <v>5.1620648259999999</v>
      </c>
      <c r="G10" s="22">
        <v>8.2010582010000004</v>
      </c>
      <c r="H10" s="25">
        <v>7.9514126740000002</v>
      </c>
      <c r="J10" s="15"/>
      <c r="K10" s="15"/>
      <c r="L10" s="15"/>
      <c r="M10" s="15"/>
      <c r="N10" s="15"/>
    </row>
    <row r="11" spans="2:14" x14ac:dyDescent="0.3">
      <c r="B11" s="120"/>
      <c r="C11" s="23" t="s">
        <v>773</v>
      </c>
      <c r="D11" s="23" t="s">
        <v>774</v>
      </c>
      <c r="E11" s="23" t="s">
        <v>775</v>
      </c>
      <c r="F11" s="23" t="s">
        <v>391</v>
      </c>
      <c r="G11" s="23" t="s">
        <v>776</v>
      </c>
      <c r="H11" s="111" t="s">
        <v>748</v>
      </c>
      <c r="J11" s="15"/>
      <c r="K11" s="15"/>
      <c r="L11" s="15"/>
      <c r="M11" s="15"/>
      <c r="N11" s="15"/>
    </row>
    <row r="12" spans="2:14" x14ac:dyDescent="0.3">
      <c r="B12" s="120" t="s">
        <v>65</v>
      </c>
      <c r="C12" s="22">
        <v>1.869158879</v>
      </c>
      <c r="D12" s="22">
        <v>2.7272727269999999</v>
      </c>
      <c r="E12" s="22">
        <v>5.1282051280000003</v>
      </c>
      <c r="F12" s="22">
        <v>4.2016806720000002</v>
      </c>
      <c r="G12" s="22">
        <v>4.2328042330000004</v>
      </c>
      <c r="H12" s="25">
        <v>4.2379016690000002</v>
      </c>
      <c r="J12" s="15"/>
      <c r="K12" s="15"/>
      <c r="L12" s="15"/>
      <c r="M12" s="15"/>
      <c r="N12" s="15"/>
    </row>
    <row r="13" spans="2:14" x14ac:dyDescent="0.3">
      <c r="B13" s="120"/>
      <c r="C13" s="23" t="s">
        <v>436</v>
      </c>
      <c r="D13" s="23" t="s">
        <v>450</v>
      </c>
      <c r="E13" s="23" t="s">
        <v>777</v>
      </c>
      <c r="F13" s="23" t="s">
        <v>778</v>
      </c>
      <c r="G13" s="23" t="s">
        <v>779</v>
      </c>
      <c r="H13" s="111" t="s">
        <v>780</v>
      </c>
      <c r="J13" s="15"/>
      <c r="K13" s="15"/>
      <c r="L13" s="15"/>
      <c r="M13" s="15"/>
      <c r="N13" s="15"/>
    </row>
    <row r="15" spans="2:14" x14ac:dyDescent="0.3">
      <c r="B15" s="116" t="s">
        <v>1270</v>
      </c>
      <c r="C15" s="15"/>
      <c r="D15" s="15"/>
      <c r="E15" s="15"/>
      <c r="F15" s="15"/>
      <c r="G15" s="15"/>
      <c r="H15" s="15"/>
    </row>
    <row r="16" spans="2:14" x14ac:dyDescent="0.3">
      <c r="C16" s="20"/>
      <c r="D16" s="20"/>
      <c r="F16" s="15"/>
      <c r="G16" s="15"/>
    </row>
    <row r="17" spans="3:7" x14ac:dyDescent="0.3">
      <c r="C17" s="20"/>
      <c r="D17" s="20"/>
      <c r="F17" s="15"/>
      <c r="G17" s="15"/>
    </row>
    <row r="18" spans="3:7" x14ac:dyDescent="0.3">
      <c r="C18" s="20"/>
      <c r="D18" s="20"/>
      <c r="F18" s="15"/>
      <c r="G18" s="15"/>
    </row>
    <row r="19" spans="3:7" x14ac:dyDescent="0.3">
      <c r="C19" s="20"/>
      <c r="D19" s="20"/>
      <c r="F19" s="15"/>
      <c r="G19" s="15"/>
    </row>
  </sheetData>
  <sortState ref="B26:H33">
    <sortCondition ref="B26"/>
  </sortState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7"/>
  <sheetViews>
    <sheetView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7.88671875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453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24</v>
      </c>
      <c r="C6" s="22">
        <v>17.592592589999999</v>
      </c>
      <c r="D6" s="22">
        <v>11.11111111</v>
      </c>
      <c r="E6" s="22">
        <v>22.07792208</v>
      </c>
      <c r="F6" s="22">
        <v>18.115942029999999</v>
      </c>
      <c r="G6" s="22">
        <v>17.241379309999999</v>
      </c>
      <c r="H6" s="25">
        <v>18.500539710000002</v>
      </c>
      <c r="J6" s="15"/>
      <c r="K6" s="15"/>
      <c r="L6" s="15"/>
      <c r="M6" s="15"/>
      <c r="N6" s="15"/>
    </row>
    <row r="7" spans="2:14" x14ac:dyDescent="0.3">
      <c r="B7" s="120"/>
      <c r="C7" s="23" t="s">
        <v>434</v>
      </c>
      <c r="D7" s="23" t="s">
        <v>781</v>
      </c>
      <c r="E7" s="23" t="s">
        <v>782</v>
      </c>
      <c r="F7" s="23" t="s">
        <v>783</v>
      </c>
      <c r="G7" s="23" t="s">
        <v>784</v>
      </c>
      <c r="H7" s="111" t="s">
        <v>785</v>
      </c>
      <c r="J7" s="15"/>
      <c r="K7" s="15"/>
      <c r="L7" s="15"/>
      <c r="M7" s="15"/>
      <c r="N7" s="15"/>
    </row>
    <row r="8" spans="2:14" x14ac:dyDescent="0.3">
      <c r="B8" s="120" t="s">
        <v>63</v>
      </c>
      <c r="C8" s="22">
        <v>82.407407410000005</v>
      </c>
      <c r="D8" s="22">
        <v>88.888888890000004</v>
      </c>
      <c r="E8" s="22">
        <v>77.922077920000007</v>
      </c>
      <c r="F8" s="22">
        <v>81.884057970000001</v>
      </c>
      <c r="G8" s="22">
        <v>82.758620690000001</v>
      </c>
      <c r="H8" s="25">
        <v>81.499460290000002</v>
      </c>
      <c r="J8" s="15"/>
      <c r="K8" s="15"/>
      <c r="L8" s="15"/>
      <c r="M8" s="15"/>
      <c r="N8" s="15"/>
    </row>
    <row r="9" spans="2:14" x14ac:dyDescent="0.3">
      <c r="B9" s="120"/>
      <c r="C9" s="23" t="s">
        <v>786</v>
      </c>
      <c r="D9" s="23" t="s">
        <v>787</v>
      </c>
      <c r="E9" s="23" t="s">
        <v>788</v>
      </c>
      <c r="F9" s="23" t="s">
        <v>789</v>
      </c>
      <c r="G9" s="23" t="s">
        <v>790</v>
      </c>
      <c r="H9" s="111" t="s">
        <v>791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</row>
    <row r="17" spans="3:6" x14ac:dyDescent="0.3">
      <c r="C17" s="20"/>
      <c r="E17" s="15"/>
      <c r="F17" s="15"/>
    </row>
  </sheetData>
  <sortState ref="B24:H27">
    <sortCondition ref="B24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8"/>
  <sheetViews>
    <sheetView workbookViewId="0"/>
  </sheetViews>
  <sheetFormatPr baseColWidth="10" defaultRowHeight="14.4" x14ac:dyDescent="0.3"/>
  <cols>
    <col min="1" max="1" width="2.77734375" style="2" customWidth="1"/>
    <col min="2" max="2" width="21.109375" style="2" customWidth="1"/>
    <col min="3" max="3" width="12.5546875" style="2" bestFit="1" customWidth="1"/>
    <col min="4" max="4" width="9.33203125" style="2" bestFit="1" customWidth="1"/>
    <col min="5" max="5" width="10.77734375" style="2" bestFit="1" customWidth="1"/>
    <col min="6" max="6" width="14.88671875" style="2" bestFit="1" customWidth="1"/>
    <col min="7" max="7" width="11.5546875" style="2" bestFit="1" customWidth="1"/>
    <col min="8" max="8" width="9.44140625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454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47.222222219999999</v>
      </c>
      <c r="D6" s="22">
        <v>45.045045049999999</v>
      </c>
      <c r="E6" s="22">
        <v>36.324786320000001</v>
      </c>
      <c r="F6" s="22">
        <v>34.292565949999997</v>
      </c>
      <c r="G6" s="22">
        <v>22.368421049999998</v>
      </c>
      <c r="H6" s="25">
        <v>33.757913000000002</v>
      </c>
      <c r="J6" s="15"/>
      <c r="K6" s="15"/>
      <c r="L6" s="15"/>
      <c r="M6" s="15"/>
      <c r="N6" s="15"/>
    </row>
    <row r="7" spans="2:14" x14ac:dyDescent="0.3">
      <c r="B7" s="120"/>
      <c r="C7" s="23" t="s">
        <v>792</v>
      </c>
      <c r="D7" s="23" t="s">
        <v>793</v>
      </c>
      <c r="E7" s="23" t="s">
        <v>794</v>
      </c>
      <c r="F7" s="23" t="s">
        <v>795</v>
      </c>
      <c r="G7" s="23" t="s">
        <v>796</v>
      </c>
      <c r="H7" s="111" t="s">
        <v>797</v>
      </c>
      <c r="J7" s="15"/>
      <c r="K7" s="15"/>
      <c r="L7" s="15"/>
      <c r="M7" s="15"/>
      <c r="N7" s="15"/>
    </row>
    <row r="8" spans="2:14" x14ac:dyDescent="0.3">
      <c r="B8" s="120" t="s">
        <v>204</v>
      </c>
      <c r="C8" s="22">
        <v>52.777777780000001</v>
      </c>
      <c r="D8" s="22">
        <v>54.954954950000001</v>
      </c>
      <c r="E8" s="22">
        <v>63.675213679999999</v>
      </c>
      <c r="F8" s="22">
        <v>65.707434050000003</v>
      </c>
      <c r="G8" s="22">
        <v>77.631578950000005</v>
      </c>
      <c r="H8" s="25">
        <v>66.242086999999998</v>
      </c>
      <c r="J8" s="15"/>
      <c r="K8" s="15"/>
      <c r="L8" s="15"/>
      <c r="M8" s="15"/>
      <c r="N8" s="15"/>
    </row>
    <row r="9" spans="2:14" x14ac:dyDescent="0.3">
      <c r="B9" s="120"/>
      <c r="C9" s="23" t="s">
        <v>798</v>
      </c>
      <c r="D9" s="23" t="s">
        <v>799</v>
      </c>
      <c r="E9" s="23" t="s">
        <v>800</v>
      </c>
      <c r="F9" s="23" t="s">
        <v>801</v>
      </c>
      <c r="G9" s="23" t="s">
        <v>802</v>
      </c>
      <c r="H9" s="111" t="s">
        <v>803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F18" s="15"/>
    </row>
  </sheetData>
  <sortState ref="B25:H28">
    <sortCondition ref="B25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D107"/>
  <sheetViews>
    <sheetView workbookViewId="0"/>
  </sheetViews>
  <sheetFormatPr baseColWidth="10" defaultRowHeight="14.4" x14ac:dyDescent="0.3"/>
  <cols>
    <col min="1" max="1" width="2.77734375" style="2" customWidth="1"/>
    <col min="2" max="2" width="83.109375" style="2" customWidth="1"/>
    <col min="3" max="3" width="12.33203125" style="2" bestFit="1" customWidth="1"/>
    <col min="4" max="4" width="4" style="2" bestFit="1" customWidth="1"/>
    <col min="5" max="16384" width="11.5546875" style="2"/>
  </cols>
  <sheetData>
    <row r="2" spans="2:4" x14ac:dyDescent="0.3">
      <c r="B2" s="8" t="s">
        <v>169</v>
      </c>
    </row>
    <row r="4" spans="2:4" x14ac:dyDescent="0.3">
      <c r="B4" s="95" t="s">
        <v>91</v>
      </c>
      <c r="C4" s="95" t="s">
        <v>375</v>
      </c>
      <c r="D4" s="95" t="s">
        <v>152</v>
      </c>
    </row>
    <row r="5" spans="2:4" x14ac:dyDescent="0.3">
      <c r="B5" s="98" t="s">
        <v>92</v>
      </c>
      <c r="C5" s="99">
        <v>84</v>
      </c>
      <c r="D5" s="100">
        <v>3.5073068893528183</v>
      </c>
    </row>
    <row r="6" spans="2:4" x14ac:dyDescent="0.3">
      <c r="B6" s="98" t="s">
        <v>333</v>
      </c>
      <c r="C6" s="99">
        <v>6</v>
      </c>
      <c r="D6" s="100">
        <v>0.25052192066805845</v>
      </c>
    </row>
    <row r="7" spans="2:4" x14ac:dyDescent="0.3">
      <c r="B7" s="98" t="s">
        <v>334</v>
      </c>
      <c r="C7" s="99">
        <v>109</v>
      </c>
      <c r="D7" s="100">
        <v>4.5511482254697286</v>
      </c>
    </row>
    <row r="8" spans="2:4" x14ac:dyDescent="0.3">
      <c r="B8" s="98" t="s">
        <v>335</v>
      </c>
      <c r="C8" s="99">
        <v>59</v>
      </c>
      <c r="D8" s="100">
        <v>2.463465553235908</v>
      </c>
    </row>
    <row r="9" spans="2:4" x14ac:dyDescent="0.3">
      <c r="B9" s="98" t="s">
        <v>336</v>
      </c>
      <c r="C9" s="99">
        <v>22</v>
      </c>
      <c r="D9" s="100">
        <v>0.91858037578288099</v>
      </c>
    </row>
    <row r="10" spans="2:4" x14ac:dyDescent="0.3">
      <c r="B10" s="98" t="s">
        <v>337</v>
      </c>
      <c r="C10" s="99">
        <v>6</v>
      </c>
      <c r="D10" s="100">
        <v>0.25052192066805845</v>
      </c>
    </row>
    <row r="11" spans="2:4" x14ac:dyDescent="0.3">
      <c r="B11" s="98" t="s">
        <v>338</v>
      </c>
      <c r="C11" s="99">
        <v>58</v>
      </c>
      <c r="D11" s="100">
        <v>2.4217118997912319</v>
      </c>
    </row>
    <row r="12" spans="2:4" x14ac:dyDescent="0.3">
      <c r="B12" s="98" t="s">
        <v>339</v>
      </c>
      <c r="C12" s="99">
        <v>29</v>
      </c>
      <c r="D12" s="100">
        <v>1.210855949895616</v>
      </c>
    </row>
    <row r="13" spans="2:4" x14ac:dyDescent="0.3">
      <c r="B13" s="98" t="s">
        <v>340</v>
      </c>
      <c r="C13" s="99">
        <v>34</v>
      </c>
      <c r="D13" s="100">
        <v>1.4196242171189979</v>
      </c>
    </row>
    <row r="14" spans="2:4" x14ac:dyDescent="0.3">
      <c r="B14" s="98" t="s">
        <v>341</v>
      </c>
      <c r="C14" s="99">
        <v>64</v>
      </c>
      <c r="D14" s="100">
        <v>2.6722338204592901</v>
      </c>
    </row>
    <row r="15" spans="2:4" x14ac:dyDescent="0.3">
      <c r="B15" s="98" t="s">
        <v>342</v>
      </c>
      <c r="C15" s="99">
        <v>39</v>
      </c>
      <c r="D15" s="100">
        <v>1.62839248434238</v>
      </c>
    </row>
    <row r="16" spans="2:4" x14ac:dyDescent="0.3">
      <c r="B16" s="98" t="s">
        <v>343</v>
      </c>
      <c r="C16" s="99">
        <v>13</v>
      </c>
      <c r="D16" s="100">
        <v>0.54279749478079331</v>
      </c>
    </row>
    <row r="17" spans="2:4" x14ac:dyDescent="0.3">
      <c r="B17" s="98" t="s">
        <v>344</v>
      </c>
      <c r="C17" s="99">
        <v>51</v>
      </c>
      <c r="D17" s="100">
        <v>2.1294363256784967</v>
      </c>
    </row>
    <row r="18" spans="2:4" x14ac:dyDescent="0.3">
      <c r="B18" s="98" t="s">
        <v>345</v>
      </c>
      <c r="C18" s="99">
        <v>35</v>
      </c>
      <c r="D18" s="100">
        <v>1.4613778705636744</v>
      </c>
    </row>
    <row r="19" spans="2:4" x14ac:dyDescent="0.3">
      <c r="B19" s="98" t="s">
        <v>93</v>
      </c>
      <c r="C19" s="99">
        <v>43</v>
      </c>
      <c r="D19" s="100">
        <v>1.7954070981210857</v>
      </c>
    </row>
    <row r="20" spans="2:4" x14ac:dyDescent="0.3">
      <c r="B20" s="98" t="s">
        <v>94</v>
      </c>
      <c r="C20" s="99">
        <v>12</v>
      </c>
      <c r="D20" s="100">
        <v>0.5010438413361169</v>
      </c>
    </row>
    <row r="21" spans="2:4" x14ac:dyDescent="0.3">
      <c r="B21" s="98" t="s">
        <v>95</v>
      </c>
      <c r="C21" s="99">
        <v>31</v>
      </c>
      <c r="D21" s="100">
        <v>1.2943632567849688</v>
      </c>
    </row>
    <row r="22" spans="2:4" x14ac:dyDescent="0.3">
      <c r="B22" s="98" t="s">
        <v>96</v>
      </c>
      <c r="C22" s="99">
        <v>27</v>
      </c>
      <c r="D22" s="100">
        <v>1.1273486430062631</v>
      </c>
    </row>
    <row r="23" spans="2:4" x14ac:dyDescent="0.3">
      <c r="B23" s="98" t="s">
        <v>97</v>
      </c>
      <c r="C23" s="99">
        <v>6</v>
      </c>
      <c r="D23" s="100">
        <v>0.25052192066805845</v>
      </c>
    </row>
    <row r="24" spans="2:4" x14ac:dyDescent="0.3">
      <c r="B24" s="98" t="s">
        <v>98</v>
      </c>
      <c r="C24" s="99">
        <v>18</v>
      </c>
      <c r="D24" s="100">
        <v>0.75156576200417535</v>
      </c>
    </row>
    <row r="25" spans="2:4" x14ac:dyDescent="0.3">
      <c r="B25" s="98" t="s">
        <v>214</v>
      </c>
      <c r="C25" s="99">
        <v>2</v>
      </c>
      <c r="D25" s="100">
        <v>8.3507306889352817E-2</v>
      </c>
    </row>
    <row r="26" spans="2:4" x14ac:dyDescent="0.3">
      <c r="B26" s="98" t="s">
        <v>99</v>
      </c>
      <c r="C26" s="99">
        <v>4</v>
      </c>
      <c r="D26" s="100">
        <v>0.16701461377870563</v>
      </c>
    </row>
    <row r="27" spans="2:4" x14ac:dyDescent="0.3">
      <c r="B27" s="98" t="s">
        <v>100</v>
      </c>
      <c r="C27" s="99">
        <v>15</v>
      </c>
      <c r="D27" s="100">
        <v>0.62630480167014613</v>
      </c>
    </row>
    <row r="28" spans="2:4" x14ac:dyDescent="0.3">
      <c r="B28" s="98" t="s">
        <v>101</v>
      </c>
      <c r="C28" s="99">
        <v>21</v>
      </c>
      <c r="D28" s="100">
        <v>0.87682672233820458</v>
      </c>
    </row>
    <row r="29" spans="2:4" x14ac:dyDescent="0.3">
      <c r="B29" s="98" t="s">
        <v>102</v>
      </c>
      <c r="C29" s="99">
        <v>8</v>
      </c>
      <c r="D29" s="100">
        <v>0.33402922755741127</v>
      </c>
    </row>
    <row r="30" spans="2:4" x14ac:dyDescent="0.3">
      <c r="B30" s="98" t="s">
        <v>103</v>
      </c>
      <c r="C30" s="99">
        <v>34</v>
      </c>
      <c r="D30" s="100">
        <v>1.4196242171189979</v>
      </c>
    </row>
    <row r="31" spans="2:4" x14ac:dyDescent="0.3">
      <c r="B31" s="98" t="s">
        <v>104</v>
      </c>
      <c r="C31" s="99">
        <v>8</v>
      </c>
      <c r="D31" s="100">
        <v>0.33402922755741127</v>
      </c>
    </row>
    <row r="32" spans="2:4" x14ac:dyDescent="0.3">
      <c r="B32" s="98" t="s">
        <v>105</v>
      </c>
      <c r="C32" s="99">
        <v>37</v>
      </c>
      <c r="D32" s="100">
        <v>1.5448851774530272</v>
      </c>
    </row>
    <row r="33" spans="2:4" x14ac:dyDescent="0.3">
      <c r="B33" s="98" t="s">
        <v>106</v>
      </c>
      <c r="C33" s="99">
        <v>6</v>
      </c>
      <c r="D33" s="100">
        <v>0.25052192066805845</v>
      </c>
    </row>
    <row r="34" spans="2:4" x14ac:dyDescent="0.3">
      <c r="B34" s="98" t="s">
        <v>107</v>
      </c>
      <c r="C34" s="99">
        <v>8</v>
      </c>
      <c r="D34" s="100">
        <v>0.33402922755741127</v>
      </c>
    </row>
    <row r="35" spans="2:4" x14ac:dyDescent="0.3">
      <c r="B35" s="98" t="s">
        <v>108</v>
      </c>
      <c r="C35" s="99">
        <v>20</v>
      </c>
      <c r="D35" s="100">
        <v>0.83507306889352817</v>
      </c>
    </row>
    <row r="36" spans="2:4" x14ac:dyDescent="0.3">
      <c r="B36" s="98" t="s">
        <v>109</v>
      </c>
      <c r="C36" s="99">
        <v>20</v>
      </c>
      <c r="D36" s="100">
        <v>0.83507306889352817</v>
      </c>
    </row>
    <row r="37" spans="2:4" x14ac:dyDescent="0.3">
      <c r="B37" s="98" t="s">
        <v>110</v>
      </c>
      <c r="C37" s="99">
        <v>19</v>
      </c>
      <c r="D37" s="100">
        <v>0.79331941544885176</v>
      </c>
    </row>
    <row r="38" spans="2:4" x14ac:dyDescent="0.3">
      <c r="B38" s="98" t="s">
        <v>111</v>
      </c>
      <c r="C38" s="99">
        <v>18</v>
      </c>
      <c r="D38" s="100">
        <v>0.75156576200417535</v>
      </c>
    </row>
    <row r="39" spans="2:4" x14ac:dyDescent="0.3">
      <c r="B39" s="98" t="s">
        <v>112</v>
      </c>
      <c r="C39" s="99">
        <v>23</v>
      </c>
      <c r="D39" s="100">
        <v>0.9603340292275574</v>
      </c>
    </row>
    <row r="40" spans="2:4" x14ac:dyDescent="0.3">
      <c r="B40" s="98" t="s">
        <v>113</v>
      </c>
      <c r="C40" s="99">
        <v>8</v>
      </c>
      <c r="D40" s="100">
        <v>0.33402922755741127</v>
      </c>
    </row>
    <row r="41" spans="2:4" x14ac:dyDescent="0.3">
      <c r="B41" s="98" t="s">
        <v>114</v>
      </c>
      <c r="C41" s="99">
        <v>17</v>
      </c>
      <c r="D41" s="100">
        <v>0.70981210855949894</v>
      </c>
    </row>
    <row r="42" spans="2:4" x14ac:dyDescent="0.3">
      <c r="B42" s="98" t="s">
        <v>115</v>
      </c>
      <c r="C42" s="99">
        <v>62</v>
      </c>
      <c r="D42" s="100">
        <v>2.5887265135699375</v>
      </c>
    </row>
    <row r="43" spans="2:4" x14ac:dyDescent="0.3">
      <c r="B43" s="98" t="s">
        <v>116</v>
      </c>
      <c r="C43" s="99">
        <v>26</v>
      </c>
      <c r="D43" s="100">
        <v>1.0855949895615866</v>
      </c>
    </row>
    <row r="44" spans="2:4" x14ac:dyDescent="0.3">
      <c r="B44" s="98" t="s">
        <v>117</v>
      </c>
      <c r="C44" s="99">
        <v>44</v>
      </c>
      <c r="D44" s="100">
        <v>1.837160751565762</v>
      </c>
    </row>
    <row r="45" spans="2:4" x14ac:dyDescent="0.3">
      <c r="B45" s="98" t="s">
        <v>118</v>
      </c>
      <c r="C45" s="99">
        <v>2</v>
      </c>
      <c r="D45" s="100">
        <v>8.3507306889352817E-2</v>
      </c>
    </row>
    <row r="46" spans="2:4" x14ac:dyDescent="0.3">
      <c r="B46" s="98" t="s">
        <v>119</v>
      </c>
      <c r="C46" s="99">
        <v>6</v>
      </c>
      <c r="D46" s="100">
        <v>0.25052192066805845</v>
      </c>
    </row>
    <row r="47" spans="2:4" x14ac:dyDescent="0.3">
      <c r="B47" s="98" t="s">
        <v>120</v>
      </c>
      <c r="C47" s="99">
        <v>25</v>
      </c>
      <c r="D47" s="100">
        <v>1.0438413361169103</v>
      </c>
    </row>
    <row r="48" spans="2:4" x14ac:dyDescent="0.3">
      <c r="B48" s="98" t="s">
        <v>121</v>
      </c>
      <c r="C48" s="99">
        <v>24</v>
      </c>
      <c r="D48" s="100">
        <v>1.0020876826722338</v>
      </c>
    </row>
    <row r="49" spans="2:4" x14ac:dyDescent="0.3">
      <c r="B49" s="98" t="s">
        <v>122</v>
      </c>
      <c r="C49" s="99">
        <v>36</v>
      </c>
      <c r="D49" s="100">
        <v>1.5031315240083507</v>
      </c>
    </row>
    <row r="50" spans="2:4" x14ac:dyDescent="0.3">
      <c r="B50" s="98" t="s">
        <v>123</v>
      </c>
      <c r="C50" s="99">
        <v>60</v>
      </c>
      <c r="D50" s="100">
        <v>2.5052192066805845</v>
      </c>
    </row>
    <row r="51" spans="2:4" x14ac:dyDescent="0.3">
      <c r="B51" s="98" t="s">
        <v>124</v>
      </c>
      <c r="C51" s="99">
        <v>7</v>
      </c>
      <c r="D51" s="100">
        <v>0.29227557411273486</v>
      </c>
    </row>
    <row r="52" spans="2:4" x14ac:dyDescent="0.3">
      <c r="B52" s="98" t="s">
        <v>125</v>
      </c>
      <c r="C52" s="99">
        <v>28</v>
      </c>
      <c r="D52" s="100">
        <v>1.1691022964509394</v>
      </c>
    </row>
    <row r="53" spans="2:4" x14ac:dyDescent="0.3">
      <c r="B53" s="98" t="s">
        <v>126</v>
      </c>
      <c r="C53" s="99">
        <v>2</v>
      </c>
      <c r="D53" s="100">
        <v>8.3507306889352817E-2</v>
      </c>
    </row>
    <row r="54" spans="2:4" x14ac:dyDescent="0.3">
      <c r="B54" s="98" t="s">
        <v>127</v>
      </c>
      <c r="C54" s="99">
        <v>2</v>
      </c>
      <c r="D54" s="100">
        <v>8.3507306889352817E-2</v>
      </c>
    </row>
    <row r="55" spans="2:4" x14ac:dyDescent="0.3">
      <c r="B55" s="98" t="s">
        <v>128</v>
      </c>
      <c r="C55" s="99">
        <v>9</v>
      </c>
      <c r="D55" s="100">
        <v>0.37578288100208768</v>
      </c>
    </row>
    <row r="56" spans="2:4" x14ac:dyDescent="0.3">
      <c r="B56" s="98" t="s">
        <v>346</v>
      </c>
      <c r="C56" s="99">
        <v>15</v>
      </c>
      <c r="D56" s="100">
        <v>0.62630480167014613</v>
      </c>
    </row>
    <row r="57" spans="2:4" x14ac:dyDescent="0.3">
      <c r="B57" s="98" t="s">
        <v>347</v>
      </c>
      <c r="C57" s="99">
        <v>2</v>
      </c>
      <c r="D57" s="100">
        <v>8.3507306889352817E-2</v>
      </c>
    </row>
    <row r="58" spans="2:4" x14ac:dyDescent="0.3">
      <c r="B58" s="98" t="s">
        <v>129</v>
      </c>
      <c r="C58" s="99">
        <v>4</v>
      </c>
      <c r="D58" s="100">
        <v>0.16701461377870563</v>
      </c>
    </row>
    <row r="59" spans="2:4" x14ac:dyDescent="0.3">
      <c r="B59" s="98" t="s">
        <v>130</v>
      </c>
      <c r="C59" s="99">
        <v>11</v>
      </c>
      <c r="D59" s="100">
        <v>0.45929018789144049</v>
      </c>
    </row>
    <row r="60" spans="2:4" x14ac:dyDescent="0.3">
      <c r="B60" s="98" t="s">
        <v>131</v>
      </c>
      <c r="C60" s="99">
        <v>20</v>
      </c>
      <c r="D60" s="100">
        <v>0.83507306889352817</v>
      </c>
    </row>
    <row r="61" spans="2:4" x14ac:dyDescent="0.3">
      <c r="B61" s="98" t="s">
        <v>132</v>
      </c>
      <c r="C61" s="99">
        <v>10</v>
      </c>
      <c r="D61" s="100">
        <v>0.41753653444676408</v>
      </c>
    </row>
    <row r="62" spans="2:4" x14ac:dyDescent="0.3">
      <c r="B62" s="98" t="s">
        <v>133</v>
      </c>
      <c r="C62" s="99">
        <v>3</v>
      </c>
      <c r="D62" s="100">
        <v>0.12526096033402923</v>
      </c>
    </row>
    <row r="63" spans="2:4" x14ac:dyDescent="0.3">
      <c r="B63" s="98" t="s">
        <v>134</v>
      </c>
      <c r="C63" s="99">
        <v>3</v>
      </c>
      <c r="D63" s="100">
        <v>0.12526096033402923</v>
      </c>
    </row>
    <row r="64" spans="2:4" x14ac:dyDescent="0.3">
      <c r="B64" s="98" t="s">
        <v>135</v>
      </c>
      <c r="C64" s="99">
        <v>6</v>
      </c>
      <c r="D64" s="100">
        <v>0.25052192066805845</v>
      </c>
    </row>
    <row r="65" spans="2:4" x14ac:dyDescent="0.3">
      <c r="B65" s="98" t="s">
        <v>136</v>
      </c>
      <c r="C65" s="99">
        <v>11</v>
      </c>
      <c r="D65" s="100">
        <v>0.45929018789144049</v>
      </c>
    </row>
    <row r="66" spans="2:4" x14ac:dyDescent="0.3">
      <c r="B66" s="98" t="s">
        <v>137</v>
      </c>
      <c r="C66" s="99">
        <v>31</v>
      </c>
      <c r="D66" s="100">
        <v>1.2943632567849688</v>
      </c>
    </row>
    <row r="67" spans="2:4" x14ac:dyDescent="0.3">
      <c r="B67" s="98" t="s">
        <v>138</v>
      </c>
      <c r="C67" s="99">
        <v>13</v>
      </c>
      <c r="D67" s="100">
        <v>0.54279749478079331</v>
      </c>
    </row>
    <row r="68" spans="2:4" x14ac:dyDescent="0.3">
      <c r="B68" s="98" t="s">
        <v>139</v>
      </c>
      <c r="C68" s="99">
        <v>4</v>
      </c>
      <c r="D68" s="100">
        <v>0.16701461377870563</v>
      </c>
    </row>
    <row r="69" spans="2:4" x14ac:dyDescent="0.3">
      <c r="B69" s="98" t="s">
        <v>140</v>
      </c>
      <c r="C69" s="99">
        <v>42</v>
      </c>
      <c r="D69" s="100">
        <v>1.7536534446764092</v>
      </c>
    </row>
    <row r="70" spans="2:4" x14ac:dyDescent="0.3">
      <c r="B70" s="98" t="s">
        <v>141</v>
      </c>
      <c r="C70" s="99">
        <v>18</v>
      </c>
      <c r="D70" s="100">
        <v>0.75156576200417535</v>
      </c>
    </row>
    <row r="71" spans="2:4" x14ac:dyDescent="0.3">
      <c r="B71" s="98" t="s">
        <v>142</v>
      </c>
      <c r="C71" s="99">
        <v>6</v>
      </c>
      <c r="D71" s="100">
        <v>0.25052192066805845</v>
      </c>
    </row>
    <row r="72" spans="2:4" x14ac:dyDescent="0.3">
      <c r="B72" s="98" t="s">
        <v>143</v>
      </c>
      <c r="C72" s="99">
        <v>2</v>
      </c>
      <c r="D72" s="100">
        <v>8.3507306889352817E-2</v>
      </c>
    </row>
    <row r="73" spans="2:4" x14ac:dyDescent="0.3">
      <c r="B73" s="98" t="s">
        <v>144</v>
      </c>
      <c r="C73" s="99">
        <v>43</v>
      </c>
      <c r="D73" s="100">
        <v>1.7954070981210857</v>
      </c>
    </row>
    <row r="74" spans="2:4" x14ac:dyDescent="0.3">
      <c r="B74" s="98" t="s">
        <v>145</v>
      </c>
      <c r="C74" s="99">
        <v>43</v>
      </c>
      <c r="D74" s="100">
        <v>1.7954070981210857</v>
      </c>
    </row>
    <row r="75" spans="2:4" x14ac:dyDescent="0.3">
      <c r="B75" s="98" t="s">
        <v>146</v>
      </c>
      <c r="C75" s="99">
        <v>69</v>
      </c>
      <c r="D75" s="100">
        <v>2.8810020876826723</v>
      </c>
    </row>
    <row r="76" spans="2:4" x14ac:dyDescent="0.3">
      <c r="B76" s="98" t="s">
        <v>147</v>
      </c>
      <c r="C76" s="99">
        <v>90</v>
      </c>
      <c r="D76" s="100">
        <v>3.757828810020877</v>
      </c>
    </row>
    <row r="77" spans="2:4" x14ac:dyDescent="0.3">
      <c r="B77" s="98" t="s">
        <v>148</v>
      </c>
      <c r="C77" s="99">
        <v>31</v>
      </c>
      <c r="D77" s="100">
        <v>1.2943632567849688</v>
      </c>
    </row>
    <row r="78" spans="2:4" x14ac:dyDescent="0.3">
      <c r="B78" s="98" t="s">
        <v>149</v>
      </c>
      <c r="C78" s="99">
        <v>76</v>
      </c>
      <c r="D78" s="100">
        <v>3.173277661795407</v>
      </c>
    </row>
    <row r="79" spans="2:4" x14ac:dyDescent="0.3">
      <c r="B79" s="101" t="s">
        <v>150</v>
      </c>
      <c r="C79" s="99">
        <v>61</v>
      </c>
      <c r="D79" s="100">
        <v>2.546972860125261</v>
      </c>
    </row>
    <row r="80" spans="2:4" x14ac:dyDescent="0.3">
      <c r="B80" s="101" t="s">
        <v>215</v>
      </c>
      <c r="C80" s="99">
        <v>3</v>
      </c>
      <c r="D80" s="100">
        <v>0.12526096033402923</v>
      </c>
    </row>
    <row r="81" spans="2:4" x14ac:dyDescent="0.3">
      <c r="B81" s="101" t="s">
        <v>216</v>
      </c>
      <c r="C81" s="99">
        <v>4</v>
      </c>
      <c r="D81" s="100">
        <v>0.16701461377870563</v>
      </c>
    </row>
    <row r="82" spans="2:4" x14ac:dyDescent="0.3">
      <c r="B82" s="101" t="s">
        <v>151</v>
      </c>
      <c r="C82" s="99">
        <v>4</v>
      </c>
      <c r="D82" s="100">
        <v>0.16701461377870563</v>
      </c>
    </row>
    <row r="83" spans="2:4" x14ac:dyDescent="0.3">
      <c r="B83" s="101" t="s">
        <v>348</v>
      </c>
      <c r="C83" s="99">
        <v>0</v>
      </c>
      <c r="D83" s="100">
        <v>0</v>
      </c>
    </row>
    <row r="84" spans="2:4" x14ac:dyDescent="0.3">
      <c r="B84" s="98" t="s">
        <v>349</v>
      </c>
      <c r="C84" s="99">
        <v>10</v>
      </c>
      <c r="D84" s="100">
        <v>0.41753653444676408</v>
      </c>
    </row>
    <row r="85" spans="2:4" x14ac:dyDescent="0.3">
      <c r="B85" s="98" t="s">
        <v>350</v>
      </c>
      <c r="C85" s="99">
        <v>12</v>
      </c>
      <c r="D85" s="100">
        <v>0.5010438413361169</v>
      </c>
    </row>
    <row r="86" spans="2:4" x14ac:dyDescent="0.3">
      <c r="B86" s="101" t="s">
        <v>351</v>
      </c>
      <c r="C86" s="99">
        <v>9</v>
      </c>
      <c r="D86" s="100">
        <v>0.37578288100208768</v>
      </c>
    </row>
    <row r="87" spans="2:4" x14ac:dyDescent="0.3">
      <c r="B87" s="98" t="s">
        <v>352</v>
      </c>
      <c r="C87" s="99">
        <v>4</v>
      </c>
      <c r="D87" s="100">
        <v>0.16701461377870563</v>
      </c>
    </row>
    <row r="88" spans="2:4" x14ac:dyDescent="0.3">
      <c r="B88" s="98" t="s">
        <v>353</v>
      </c>
      <c r="C88" s="99">
        <v>6</v>
      </c>
      <c r="D88" s="100">
        <v>0.25052192066805845</v>
      </c>
    </row>
    <row r="89" spans="2:4" x14ac:dyDescent="0.3">
      <c r="B89" s="98" t="s">
        <v>354</v>
      </c>
      <c r="C89" s="99">
        <v>7</v>
      </c>
      <c r="D89" s="100">
        <v>0.29227557411273486</v>
      </c>
    </row>
    <row r="90" spans="2:4" x14ac:dyDescent="0.3">
      <c r="B90" s="98" t="s">
        <v>355</v>
      </c>
      <c r="C90" s="99">
        <v>4</v>
      </c>
      <c r="D90" s="100">
        <v>0.16701461377870563</v>
      </c>
    </row>
    <row r="91" spans="2:4" x14ac:dyDescent="0.3">
      <c r="B91" s="98" t="s">
        <v>356</v>
      </c>
      <c r="C91" s="99">
        <v>26</v>
      </c>
      <c r="D91" s="100">
        <v>1.0855949895615866</v>
      </c>
    </row>
    <row r="92" spans="2:4" x14ac:dyDescent="0.3">
      <c r="B92" s="98" t="s">
        <v>357</v>
      </c>
      <c r="C92" s="99">
        <v>2</v>
      </c>
      <c r="D92" s="100">
        <v>8.3507306889352817E-2</v>
      </c>
    </row>
    <row r="93" spans="2:4" x14ac:dyDescent="0.3">
      <c r="B93" s="98" t="s">
        <v>358</v>
      </c>
      <c r="C93" s="99">
        <v>125</v>
      </c>
      <c r="D93" s="100">
        <v>5.2192066805845512</v>
      </c>
    </row>
    <row r="94" spans="2:4" x14ac:dyDescent="0.3">
      <c r="B94" s="98" t="s">
        <v>359</v>
      </c>
      <c r="C94" s="99">
        <v>3</v>
      </c>
      <c r="D94" s="100">
        <v>0.12526096033402923</v>
      </c>
    </row>
    <row r="95" spans="2:4" x14ac:dyDescent="0.3">
      <c r="B95" s="98" t="s">
        <v>360</v>
      </c>
      <c r="C95" s="99">
        <v>6</v>
      </c>
      <c r="D95" s="100">
        <v>0.25052192066805845</v>
      </c>
    </row>
    <row r="96" spans="2:4" x14ac:dyDescent="0.3">
      <c r="B96" s="98" t="s">
        <v>361</v>
      </c>
      <c r="C96" s="99">
        <v>13</v>
      </c>
      <c r="D96" s="100">
        <v>0.54279749478079331</v>
      </c>
    </row>
    <row r="97" spans="2:4" x14ac:dyDescent="0.3">
      <c r="B97" s="98" t="s">
        <v>362</v>
      </c>
      <c r="C97" s="99">
        <v>11</v>
      </c>
      <c r="D97" s="100">
        <v>0.45929018789144049</v>
      </c>
    </row>
    <row r="98" spans="2:4" x14ac:dyDescent="0.3">
      <c r="B98" s="98" t="s">
        <v>363</v>
      </c>
      <c r="C98" s="99">
        <v>66</v>
      </c>
      <c r="D98" s="100">
        <v>2.7557411273486432</v>
      </c>
    </row>
    <row r="99" spans="2:4" x14ac:dyDescent="0.3">
      <c r="B99" s="98" t="s">
        <v>364</v>
      </c>
      <c r="C99" s="99">
        <v>52</v>
      </c>
      <c r="D99" s="100">
        <v>2.1711899791231732</v>
      </c>
    </row>
    <row r="100" spans="2:4" x14ac:dyDescent="0.3">
      <c r="B100" s="98" t="s">
        <v>365</v>
      </c>
      <c r="C100" s="99">
        <v>28</v>
      </c>
      <c r="D100" s="100">
        <v>1.1691022964509394</v>
      </c>
    </row>
    <row r="101" spans="2:4" x14ac:dyDescent="0.3">
      <c r="B101" s="98" t="s">
        <v>366</v>
      </c>
      <c r="C101" s="99">
        <v>1</v>
      </c>
      <c r="D101" s="100">
        <v>4.1753653444676408E-2</v>
      </c>
    </row>
    <row r="102" spans="2:4" x14ac:dyDescent="0.3">
      <c r="B102" s="98" t="s">
        <v>367</v>
      </c>
      <c r="C102" s="99">
        <v>9</v>
      </c>
      <c r="D102" s="100">
        <v>0.37578288100208768</v>
      </c>
    </row>
    <row r="103" spans="2:4" x14ac:dyDescent="0.3">
      <c r="B103" s="98" t="s">
        <v>368</v>
      </c>
      <c r="C103" s="99">
        <v>17</v>
      </c>
      <c r="D103" s="100">
        <v>0.70981210855949894</v>
      </c>
    </row>
    <row r="104" spans="2:4" x14ac:dyDescent="0.3">
      <c r="B104" s="98" t="s">
        <v>369</v>
      </c>
      <c r="C104" s="99">
        <v>12</v>
      </c>
      <c r="D104" s="100">
        <v>0.5010438413361169</v>
      </c>
    </row>
    <row r="105" spans="2:4" x14ac:dyDescent="0.3">
      <c r="B105" s="71" t="s">
        <v>3</v>
      </c>
      <c r="C105" s="72">
        <f>SUM(C5:C104)</f>
        <v>2395</v>
      </c>
      <c r="D105" s="96">
        <f>SUM(D5:D104)</f>
        <v>100.00000000000001</v>
      </c>
    </row>
    <row r="107" spans="2:4" x14ac:dyDescent="0.3">
      <c r="B107" s="116" t="s">
        <v>1270</v>
      </c>
    </row>
  </sheetData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41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25.2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3" spans="2:14" x14ac:dyDescent="0.3">
      <c r="M3" s="31"/>
    </row>
    <row r="4" spans="2:14" x14ac:dyDescent="0.3">
      <c r="B4" s="39"/>
      <c r="C4" s="120" t="s">
        <v>913</v>
      </c>
      <c r="D4" s="120"/>
      <c r="E4" s="120"/>
      <c r="F4" s="120"/>
      <c r="G4" s="120"/>
      <c r="H4" s="120"/>
      <c r="J4" s="133"/>
      <c r="K4" s="46"/>
      <c r="L4" s="49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  <c r="J5" s="133"/>
      <c r="K5" s="46"/>
      <c r="L5" s="49"/>
    </row>
    <row r="6" spans="2:14" x14ac:dyDescent="0.3">
      <c r="B6" s="120" t="s">
        <v>69</v>
      </c>
      <c r="C6" s="22">
        <v>0.909090909</v>
      </c>
      <c r="D6" s="22">
        <v>4.3103448279999999</v>
      </c>
      <c r="E6" s="22">
        <v>0</v>
      </c>
      <c r="F6" s="22">
        <v>5.1054384019999999</v>
      </c>
      <c r="G6" s="22">
        <v>2.669902913</v>
      </c>
      <c r="H6" s="25">
        <v>3.3073053369999998</v>
      </c>
      <c r="J6" s="133"/>
      <c r="K6" s="47"/>
      <c r="L6" s="49"/>
      <c r="M6" s="15"/>
      <c r="N6" s="15"/>
    </row>
    <row r="7" spans="2:14" x14ac:dyDescent="0.3">
      <c r="B7" s="120"/>
      <c r="C7" s="23" t="s">
        <v>426</v>
      </c>
      <c r="D7" s="23" t="s">
        <v>804</v>
      </c>
      <c r="E7" s="23" t="s">
        <v>386</v>
      </c>
      <c r="F7" s="23" t="s">
        <v>805</v>
      </c>
      <c r="G7" s="23" t="s">
        <v>451</v>
      </c>
      <c r="H7" s="111" t="s">
        <v>806</v>
      </c>
      <c r="J7" s="133"/>
      <c r="K7" s="47"/>
      <c r="L7" s="49"/>
      <c r="M7" s="15"/>
      <c r="N7" s="15"/>
    </row>
    <row r="8" spans="2:14" x14ac:dyDescent="0.3">
      <c r="B8" s="120" t="s">
        <v>70</v>
      </c>
      <c r="C8" s="22">
        <v>0.909090909</v>
      </c>
      <c r="D8" s="22">
        <v>0.86206896600000005</v>
      </c>
      <c r="E8" s="22">
        <v>0.38167938899999998</v>
      </c>
      <c r="F8" s="22">
        <v>5.3274139839999997</v>
      </c>
      <c r="G8" s="22">
        <v>0.242718447</v>
      </c>
      <c r="H8" s="25">
        <v>2.936472567</v>
      </c>
      <c r="J8" s="133"/>
      <c r="K8" s="47"/>
      <c r="L8" s="49"/>
      <c r="M8" s="15"/>
      <c r="N8" s="15"/>
    </row>
    <row r="9" spans="2:14" x14ac:dyDescent="0.3">
      <c r="B9" s="120"/>
      <c r="C9" s="23" t="s">
        <v>426</v>
      </c>
      <c r="D9" s="23" t="s">
        <v>437</v>
      </c>
      <c r="E9" s="23" t="s">
        <v>428</v>
      </c>
      <c r="F9" s="23" t="s">
        <v>807</v>
      </c>
      <c r="G9" s="23" t="s">
        <v>808</v>
      </c>
      <c r="H9" s="111" t="s">
        <v>809</v>
      </c>
      <c r="J9" s="133"/>
      <c r="K9" s="47"/>
      <c r="L9" s="49"/>
      <c r="M9" s="15"/>
      <c r="N9" s="15"/>
    </row>
    <row r="10" spans="2:14" x14ac:dyDescent="0.3">
      <c r="B10" s="120" t="s">
        <v>71</v>
      </c>
      <c r="C10" s="22">
        <v>1.818181818</v>
      </c>
      <c r="D10" s="22">
        <v>6.0344827590000003</v>
      </c>
      <c r="E10" s="22">
        <v>1.526717557</v>
      </c>
      <c r="F10" s="22">
        <v>1.6648168699999999</v>
      </c>
      <c r="G10" s="22">
        <v>8.7378640779999994</v>
      </c>
      <c r="H10" s="25">
        <v>3.0559870390000001</v>
      </c>
      <c r="J10" s="133"/>
      <c r="K10" s="47"/>
      <c r="L10" s="49"/>
      <c r="M10" s="15"/>
      <c r="N10" s="15"/>
    </row>
    <row r="11" spans="2:14" x14ac:dyDescent="0.3">
      <c r="B11" s="120"/>
      <c r="C11" s="23" t="s">
        <v>693</v>
      </c>
      <c r="D11" s="23" t="s">
        <v>810</v>
      </c>
      <c r="E11" s="23" t="s">
        <v>694</v>
      </c>
      <c r="F11" s="23" t="s">
        <v>811</v>
      </c>
      <c r="G11" s="23" t="s">
        <v>812</v>
      </c>
      <c r="H11" s="111" t="s">
        <v>813</v>
      </c>
      <c r="J11" s="133"/>
      <c r="K11" s="47"/>
      <c r="L11" s="49"/>
      <c r="M11" s="15"/>
      <c r="N11" s="15"/>
    </row>
    <row r="12" spans="2:14" x14ac:dyDescent="0.3">
      <c r="B12" s="120" t="s">
        <v>72</v>
      </c>
      <c r="C12" s="22">
        <v>0.909090909</v>
      </c>
      <c r="D12" s="22">
        <v>0.86206896600000005</v>
      </c>
      <c r="E12" s="22">
        <v>0</v>
      </c>
      <c r="F12" s="22">
        <v>3.2186459489999999</v>
      </c>
      <c r="G12" s="22">
        <v>7.0388349510000001</v>
      </c>
      <c r="H12" s="25">
        <v>2.9451029420000001</v>
      </c>
      <c r="J12" s="133"/>
      <c r="K12" s="47"/>
      <c r="L12" s="49"/>
      <c r="M12" s="15"/>
      <c r="N12" s="15"/>
    </row>
    <row r="13" spans="2:14" x14ac:dyDescent="0.3">
      <c r="B13" s="120"/>
      <c r="C13" s="23" t="s">
        <v>426</v>
      </c>
      <c r="D13" s="23" t="s">
        <v>437</v>
      </c>
      <c r="E13" s="23" t="s">
        <v>386</v>
      </c>
      <c r="F13" s="23" t="s">
        <v>224</v>
      </c>
      <c r="G13" s="23" t="s">
        <v>814</v>
      </c>
      <c r="H13" s="111" t="s">
        <v>809</v>
      </c>
      <c r="J13" s="133"/>
      <c r="K13" s="47"/>
      <c r="L13" s="49"/>
      <c r="M13" s="15"/>
      <c r="N13" s="15"/>
    </row>
    <row r="14" spans="2:14" x14ac:dyDescent="0.3">
      <c r="B14" s="120" t="s">
        <v>32</v>
      </c>
      <c r="C14" s="22">
        <v>0</v>
      </c>
      <c r="D14" s="22">
        <v>1.724137931</v>
      </c>
      <c r="E14" s="22">
        <v>0</v>
      </c>
      <c r="F14" s="22">
        <v>0.66592674799999996</v>
      </c>
      <c r="G14" s="22">
        <v>7.5242718450000003</v>
      </c>
      <c r="H14" s="25">
        <v>1.7193360499999999</v>
      </c>
      <c r="J14" s="133"/>
      <c r="K14" s="47"/>
      <c r="L14" s="49"/>
      <c r="M14" s="15"/>
      <c r="N14" s="15"/>
    </row>
    <row r="15" spans="2:14" x14ac:dyDescent="0.3">
      <c r="B15" s="120"/>
      <c r="C15" s="23" t="s">
        <v>386</v>
      </c>
      <c r="D15" s="23" t="s">
        <v>424</v>
      </c>
      <c r="E15" s="23" t="s">
        <v>386</v>
      </c>
      <c r="F15" s="23" t="s">
        <v>815</v>
      </c>
      <c r="G15" s="23" t="s">
        <v>816</v>
      </c>
      <c r="H15" s="111" t="s">
        <v>817</v>
      </c>
      <c r="J15" s="133"/>
      <c r="K15" s="47"/>
      <c r="L15" s="49"/>
      <c r="M15" s="15"/>
      <c r="N15" s="15"/>
    </row>
    <row r="16" spans="2:14" x14ac:dyDescent="0.3">
      <c r="B16" s="120" t="s">
        <v>73</v>
      </c>
      <c r="C16" s="22">
        <v>3.636363636</v>
      </c>
      <c r="D16" s="22">
        <v>7.7586206899999999</v>
      </c>
      <c r="E16" s="22">
        <v>1.908396947</v>
      </c>
      <c r="F16" s="22">
        <v>11.431742509999999</v>
      </c>
      <c r="G16" s="22">
        <v>7.5242718450000003</v>
      </c>
      <c r="H16" s="25">
        <v>8.0929449630000008</v>
      </c>
      <c r="J16" s="133"/>
      <c r="K16" s="47"/>
      <c r="L16" s="49"/>
      <c r="M16" s="15"/>
      <c r="N16" s="15"/>
    </row>
    <row r="17" spans="2:14" x14ac:dyDescent="0.3">
      <c r="B17" s="120"/>
      <c r="C17" s="23" t="s">
        <v>818</v>
      </c>
      <c r="D17" s="23" t="s">
        <v>819</v>
      </c>
      <c r="E17" s="23" t="s">
        <v>820</v>
      </c>
      <c r="F17" s="23" t="s">
        <v>821</v>
      </c>
      <c r="G17" s="23" t="s">
        <v>816</v>
      </c>
      <c r="H17" s="111" t="s">
        <v>822</v>
      </c>
      <c r="J17" s="133"/>
      <c r="K17" s="47"/>
      <c r="L17" s="49"/>
      <c r="M17" s="15"/>
      <c r="N17" s="15"/>
    </row>
    <row r="18" spans="2:14" x14ac:dyDescent="0.3">
      <c r="B18" s="120" t="s">
        <v>74</v>
      </c>
      <c r="C18" s="22">
        <v>5.4545454549999999</v>
      </c>
      <c r="D18" s="22">
        <v>8.6206896549999996</v>
      </c>
      <c r="E18" s="22">
        <v>69.465648849999994</v>
      </c>
      <c r="F18" s="22">
        <v>1.775804661</v>
      </c>
      <c r="G18" s="22">
        <v>0.97087378599999996</v>
      </c>
      <c r="H18" s="25">
        <v>17.48752636</v>
      </c>
      <c r="J18" s="133"/>
      <c r="K18" s="47"/>
      <c r="L18" s="49"/>
      <c r="M18" s="15"/>
      <c r="N18" s="15"/>
    </row>
    <row r="19" spans="2:14" x14ac:dyDescent="0.3">
      <c r="B19" s="120"/>
      <c r="C19" s="23" t="s">
        <v>823</v>
      </c>
      <c r="D19" s="23" t="s">
        <v>824</v>
      </c>
      <c r="E19" s="23" t="s">
        <v>825</v>
      </c>
      <c r="F19" s="23" t="s">
        <v>229</v>
      </c>
      <c r="G19" s="23" t="s">
        <v>826</v>
      </c>
      <c r="H19" s="111" t="s">
        <v>827</v>
      </c>
      <c r="J19" s="133"/>
      <c r="K19" s="47"/>
      <c r="L19" s="49"/>
      <c r="M19" s="15"/>
      <c r="N19" s="15"/>
    </row>
    <row r="20" spans="2:14" x14ac:dyDescent="0.3">
      <c r="B20" s="120" t="s">
        <v>75</v>
      </c>
      <c r="C20" s="22">
        <v>30</v>
      </c>
      <c r="D20" s="22">
        <v>11.20689655</v>
      </c>
      <c r="E20" s="22">
        <v>1.526717557</v>
      </c>
      <c r="F20" s="22">
        <v>18.534961150000001</v>
      </c>
      <c r="G20" s="22">
        <v>5.0970873790000004</v>
      </c>
      <c r="H20" s="25">
        <v>12.51376192</v>
      </c>
      <c r="J20" s="133"/>
      <c r="K20" s="47"/>
      <c r="L20" s="49"/>
      <c r="M20" s="15"/>
      <c r="N20" s="15"/>
    </row>
    <row r="21" spans="2:14" x14ac:dyDescent="0.3">
      <c r="B21" s="120"/>
      <c r="C21" s="23" t="s">
        <v>828</v>
      </c>
      <c r="D21" s="23" t="s">
        <v>829</v>
      </c>
      <c r="E21" s="23" t="s">
        <v>694</v>
      </c>
      <c r="F21" s="23" t="s">
        <v>830</v>
      </c>
      <c r="G21" s="23" t="s">
        <v>831</v>
      </c>
      <c r="H21" s="111" t="s">
        <v>832</v>
      </c>
      <c r="J21" s="15"/>
      <c r="K21" s="15"/>
      <c r="L21" s="15"/>
      <c r="M21" s="15"/>
      <c r="N21" s="15"/>
    </row>
    <row r="22" spans="2:14" x14ac:dyDescent="0.3">
      <c r="B22" s="120" t="s">
        <v>76</v>
      </c>
      <c r="C22" s="22">
        <v>6.3636363640000004</v>
      </c>
      <c r="D22" s="22">
        <v>20.689655170000002</v>
      </c>
      <c r="E22" s="22">
        <v>6.4885496180000004</v>
      </c>
      <c r="F22" s="22">
        <v>1.220865705</v>
      </c>
      <c r="G22" s="22">
        <v>4.8543689319999999</v>
      </c>
      <c r="H22" s="25">
        <v>4.1232935980000001</v>
      </c>
      <c r="J22" s="15"/>
      <c r="K22" s="15"/>
      <c r="L22" s="15"/>
      <c r="M22" s="15"/>
      <c r="N22" s="15"/>
    </row>
    <row r="23" spans="2:14" x14ac:dyDescent="0.3">
      <c r="B23" s="120"/>
      <c r="C23" s="23" t="s">
        <v>833</v>
      </c>
      <c r="D23" s="23" t="s">
        <v>834</v>
      </c>
      <c r="E23" s="23" t="s">
        <v>835</v>
      </c>
      <c r="F23" s="23" t="s">
        <v>836</v>
      </c>
      <c r="G23" s="23" t="s">
        <v>612</v>
      </c>
      <c r="H23" s="111" t="s">
        <v>837</v>
      </c>
    </row>
    <row r="24" spans="2:14" x14ac:dyDescent="0.3">
      <c r="B24" s="120" t="s">
        <v>77</v>
      </c>
      <c r="C24" s="22">
        <v>0.909090909</v>
      </c>
      <c r="D24" s="22">
        <v>0</v>
      </c>
      <c r="E24" s="22">
        <v>0.38167938899999998</v>
      </c>
      <c r="F24" s="22">
        <v>2.3307436180000001</v>
      </c>
      <c r="G24" s="22">
        <v>8.2524271840000001</v>
      </c>
      <c r="H24" s="25">
        <v>2.7490145209999999</v>
      </c>
      <c r="I24" s="20"/>
      <c r="J24" s="15"/>
      <c r="K24" s="15"/>
      <c r="L24" s="15"/>
    </row>
    <row r="25" spans="2:14" x14ac:dyDescent="0.3">
      <c r="B25" s="120"/>
      <c r="C25" s="23" t="s">
        <v>426</v>
      </c>
      <c r="D25" s="23" t="s">
        <v>386</v>
      </c>
      <c r="E25" s="23" t="s">
        <v>428</v>
      </c>
      <c r="F25" s="23" t="s">
        <v>838</v>
      </c>
      <c r="G25" s="23" t="s">
        <v>446</v>
      </c>
      <c r="H25" s="111" t="s">
        <v>839</v>
      </c>
      <c r="I25" s="20"/>
      <c r="J25" s="15"/>
      <c r="K25" s="15"/>
      <c r="L25" s="15"/>
    </row>
    <row r="26" spans="2:14" x14ac:dyDescent="0.3">
      <c r="B26" s="120" t="s">
        <v>78</v>
      </c>
      <c r="C26" s="22">
        <v>0</v>
      </c>
      <c r="D26" s="22">
        <v>3.448275862</v>
      </c>
      <c r="E26" s="22">
        <v>0.38167938899999998</v>
      </c>
      <c r="F26" s="22">
        <v>0.221975583</v>
      </c>
      <c r="G26" s="22">
        <v>4.126213592</v>
      </c>
      <c r="H26" s="25">
        <v>1.066054075</v>
      </c>
      <c r="I26" s="20"/>
      <c r="J26" s="15"/>
      <c r="K26" s="15"/>
      <c r="L26" s="15"/>
    </row>
    <row r="27" spans="2:14" x14ac:dyDescent="0.3">
      <c r="B27" s="120"/>
      <c r="C27" s="23" t="s">
        <v>386</v>
      </c>
      <c r="D27" s="23" t="s">
        <v>840</v>
      </c>
      <c r="E27" s="23" t="s">
        <v>428</v>
      </c>
      <c r="F27" s="23" t="s">
        <v>841</v>
      </c>
      <c r="G27" s="23" t="s">
        <v>842</v>
      </c>
      <c r="H27" s="111" t="s">
        <v>843</v>
      </c>
      <c r="I27" s="20"/>
      <c r="J27" s="15"/>
      <c r="K27" s="15"/>
      <c r="L27" s="15"/>
    </row>
    <row r="28" spans="2:14" x14ac:dyDescent="0.3">
      <c r="B28" s="120" t="s">
        <v>79</v>
      </c>
      <c r="C28" s="22">
        <v>7.2727272730000001</v>
      </c>
      <c r="D28" s="22">
        <v>5.1724137929999996</v>
      </c>
      <c r="E28" s="22">
        <v>2.6717557250000001</v>
      </c>
      <c r="F28" s="22">
        <v>11.32075472</v>
      </c>
      <c r="G28" s="22">
        <v>4.3689320389999997</v>
      </c>
      <c r="H28" s="25">
        <v>7.7066459030000001</v>
      </c>
      <c r="I28" s="48"/>
      <c r="J28" s="15"/>
      <c r="K28" s="15"/>
      <c r="L28" s="15"/>
    </row>
    <row r="29" spans="2:14" x14ac:dyDescent="0.3">
      <c r="B29" s="120"/>
      <c r="C29" s="23" t="s">
        <v>387</v>
      </c>
      <c r="D29" s="23" t="s">
        <v>844</v>
      </c>
      <c r="E29" s="23" t="s">
        <v>845</v>
      </c>
      <c r="F29" s="23" t="s">
        <v>846</v>
      </c>
      <c r="G29" s="23" t="s">
        <v>847</v>
      </c>
      <c r="H29" s="111" t="s">
        <v>848</v>
      </c>
      <c r="I29" s="20"/>
      <c r="K29" s="15"/>
      <c r="L29" s="15"/>
    </row>
    <row r="30" spans="2:14" x14ac:dyDescent="0.3">
      <c r="B30" s="120" t="s">
        <v>80</v>
      </c>
      <c r="C30" s="22">
        <v>0.909090909</v>
      </c>
      <c r="D30" s="22">
        <v>0</v>
      </c>
      <c r="E30" s="22">
        <v>0</v>
      </c>
      <c r="F30" s="22">
        <v>0.55493895699999995</v>
      </c>
      <c r="G30" s="22">
        <v>1.213592233</v>
      </c>
      <c r="H30" s="25">
        <v>0.53365993899999997</v>
      </c>
      <c r="I30" s="20"/>
      <c r="K30" s="15"/>
      <c r="L30" s="15"/>
    </row>
    <row r="31" spans="2:14" x14ac:dyDescent="0.3">
      <c r="B31" s="120"/>
      <c r="C31" s="23" t="s">
        <v>426</v>
      </c>
      <c r="D31" s="23" t="s">
        <v>386</v>
      </c>
      <c r="E31" s="23" t="s">
        <v>386</v>
      </c>
      <c r="F31" s="23" t="s">
        <v>709</v>
      </c>
      <c r="G31" s="23" t="s">
        <v>849</v>
      </c>
      <c r="H31" s="111" t="s">
        <v>711</v>
      </c>
      <c r="I31" s="20"/>
      <c r="K31" s="15"/>
      <c r="L31" s="15"/>
    </row>
    <row r="32" spans="2:14" x14ac:dyDescent="0.3">
      <c r="B32" s="120" t="s">
        <v>81</v>
      </c>
      <c r="C32" s="22">
        <v>0.909090909</v>
      </c>
      <c r="D32" s="22">
        <v>0.86206896600000005</v>
      </c>
      <c r="E32" s="22">
        <v>0</v>
      </c>
      <c r="F32" s="22">
        <v>0.44395116499999998</v>
      </c>
      <c r="G32" s="22">
        <v>0.48543689299999998</v>
      </c>
      <c r="H32" s="25">
        <v>0.38855833299999998</v>
      </c>
      <c r="I32" s="20"/>
      <c r="K32" s="15"/>
      <c r="L32" s="15"/>
    </row>
    <row r="33" spans="2:12" x14ac:dyDescent="0.3">
      <c r="B33" s="120"/>
      <c r="C33" s="23" t="s">
        <v>426</v>
      </c>
      <c r="D33" s="23" t="s">
        <v>437</v>
      </c>
      <c r="E33" s="23" t="s">
        <v>386</v>
      </c>
      <c r="F33" s="23" t="s">
        <v>227</v>
      </c>
      <c r="G33" s="23" t="s">
        <v>850</v>
      </c>
      <c r="H33" s="111" t="s">
        <v>226</v>
      </c>
      <c r="I33" s="20"/>
      <c r="K33" s="15"/>
      <c r="L33" s="15"/>
    </row>
    <row r="34" spans="2:12" x14ac:dyDescent="0.3">
      <c r="B34" s="120" t="s">
        <v>82</v>
      </c>
      <c r="C34" s="22">
        <v>2.7272727269999999</v>
      </c>
      <c r="D34" s="22">
        <v>1.724137931</v>
      </c>
      <c r="E34" s="22">
        <v>0</v>
      </c>
      <c r="F34" s="22">
        <v>0.110987791</v>
      </c>
      <c r="G34" s="22">
        <v>6.3106796120000004</v>
      </c>
      <c r="H34" s="25">
        <v>1.3422985140000001</v>
      </c>
      <c r="I34" s="20"/>
      <c r="K34" s="15"/>
      <c r="L34" s="15"/>
    </row>
    <row r="35" spans="2:12" x14ac:dyDescent="0.3">
      <c r="B35" s="120"/>
      <c r="C35" s="23" t="s">
        <v>422</v>
      </c>
      <c r="D35" s="23" t="s">
        <v>424</v>
      </c>
      <c r="E35" s="23" t="s">
        <v>386</v>
      </c>
      <c r="F35" s="23" t="s">
        <v>851</v>
      </c>
      <c r="G35" s="23" t="s">
        <v>852</v>
      </c>
      <c r="H35" s="111" t="s">
        <v>853</v>
      </c>
      <c r="I35" s="20"/>
      <c r="J35" s="15"/>
      <c r="K35" s="15"/>
      <c r="L35" s="15"/>
    </row>
    <row r="36" spans="2:12" x14ac:dyDescent="0.3">
      <c r="B36" s="120" t="s">
        <v>83</v>
      </c>
      <c r="C36" s="22">
        <v>20</v>
      </c>
      <c r="D36" s="22">
        <v>7.7586206899999999</v>
      </c>
      <c r="E36" s="22">
        <v>4.961832061</v>
      </c>
      <c r="F36" s="22">
        <v>17.31409545</v>
      </c>
      <c r="G36" s="22">
        <v>6.3106796120000004</v>
      </c>
      <c r="H36" s="25">
        <v>12.29716095</v>
      </c>
      <c r="I36" s="20"/>
      <c r="J36" s="15"/>
      <c r="K36" s="15"/>
      <c r="L36" s="15"/>
    </row>
    <row r="37" spans="2:12" x14ac:dyDescent="0.3">
      <c r="B37" s="120"/>
      <c r="C37" s="23" t="s">
        <v>854</v>
      </c>
      <c r="D37" s="23" t="s">
        <v>819</v>
      </c>
      <c r="E37" s="23" t="s">
        <v>855</v>
      </c>
      <c r="F37" s="23" t="s">
        <v>856</v>
      </c>
      <c r="G37" s="23" t="s">
        <v>852</v>
      </c>
      <c r="H37" s="111" t="s">
        <v>857</v>
      </c>
      <c r="I37" s="20"/>
      <c r="J37" s="15"/>
      <c r="K37" s="15"/>
      <c r="L37" s="15"/>
    </row>
    <row r="38" spans="2:12" x14ac:dyDescent="0.3">
      <c r="B38" s="120" t="s">
        <v>23</v>
      </c>
      <c r="C38" s="22">
        <v>17.272727270000001</v>
      </c>
      <c r="D38" s="22">
        <v>18.96551724</v>
      </c>
      <c r="E38" s="22">
        <v>10.30534351</v>
      </c>
      <c r="F38" s="22">
        <v>18.75693674</v>
      </c>
      <c r="G38" s="22">
        <v>24.271844659999999</v>
      </c>
      <c r="H38" s="25">
        <v>17.73487699</v>
      </c>
      <c r="I38" s="20"/>
      <c r="J38" s="15"/>
      <c r="K38" s="15"/>
      <c r="L38" s="15"/>
    </row>
    <row r="39" spans="2:12" x14ac:dyDescent="0.3">
      <c r="B39" s="120"/>
      <c r="C39" s="23" t="s">
        <v>858</v>
      </c>
      <c r="D39" s="23" t="s">
        <v>859</v>
      </c>
      <c r="E39" s="23" t="s">
        <v>860</v>
      </c>
      <c r="F39" s="23" t="s">
        <v>861</v>
      </c>
      <c r="G39" s="23" t="s">
        <v>862</v>
      </c>
      <c r="H39" s="111" t="s">
        <v>863</v>
      </c>
      <c r="I39" s="20"/>
      <c r="K39" s="15"/>
      <c r="L39" s="15"/>
    </row>
    <row r="40" spans="2:12" x14ac:dyDescent="0.3">
      <c r="I40" s="20"/>
      <c r="K40" s="15"/>
      <c r="L40" s="15"/>
    </row>
    <row r="41" spans="2:12" x14ac:dyDescent="0.3">
      <c r="B41" s="116" t="s">
        <v>1270</v>
      </c>
    </row>
  </sheetData>
  <sortState ref="A71:G104">
    <sortCondition ref="A71"/>
  </sortState>
  <mergeCells count="19">
    <mergeCell ref="J4:J20"/>
    <mergeCell ref="B30:B31"/>
    <mergeCell ref="B32:B33"/>
    <mergeCell ref="B34:B35"/>
    <mergeCell ref="B36:B37"/>
    <mergeCell ref="B14:B15"/>
    <mergeCell ref="B16:B17"/>
    <mergeCell ref="B18:B19"/>
    <mergeCell ref="C4:H4"/>
    <mergeCell ref="B6:B7"/>
    <mergeCell ref="B8:B9"/>
    <mergeCell ref="B10:B11"/>
    <mergeCell ref="B12:B13"/>
    <mergeCell ref="B38:B39"/>
    <mergeCell ref="B20:B21"/>
    <mergeCell ref="B22:B23"/>
    <mergeCell ref="B24:B25"/>
    <mergeCell ref="B26:B27"/>
    <mergeCell ref="B28:B29"/>
  </mergeCells>
  <hyperlinks>
    <hyperlink ref="B2" location="ÍNDICE!A1" display="ÍNDICE!A1"/>
  </hyperlink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23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914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5" t="s">
        <v>905</v>
      </c>
      <c r="C6" s="22">
        <v>33.333333330000002</v>
      </c>
      <c r="D6" s="22">
        <v>21.428571430000002</v>
      </c>
      <c r="E6" s="22">
        <v>26.00896861</v>
      </c>
      <c r="F6" s="22">
        <v>41.519674360000003</v>
      </c>
      <c r="G6" s="22">
        <v>22.254335260000001</v>
      </c>
      <c r="H6" s="25">
        <v>33.423977170000001</v>
      </c>
      <c r="J6" s="15"/>
      <c r="K6" s="15"/>
      <c r="L6" s="15"/>
      <c r="M6" s="15"/>
      <c r="N6" s="15"/>
    </row>
    <row r="7" spans="2:14" x14ac:dyDescent="0.3">
      <c r="B7" s="125"/>
      <c r="C7" s="23" t="s">
        <v>864</v>
      </c>
      <c r="D7" s="23" t="s">
        <v>865</v>
      </c>
      <c r="E7" s="23" t="s">
        <v>866</v>
      </c>
      <c r="F7" s="23" t="s">
        <v>867</v>
      </c>
      <c r="G7" s="23" t="s">
        <v>868</v>
      </c>
      <c r="H7" s="111" t="s">
        <v>869</v>
      </c>
      <c r="J7" s="15"/>
      <c r="K7" s="15"/>
      <c r="L7" s="15"/>
      <c r="M7" s="15"/>
      <c r="N7" s="15"/>
    </row>
    <row r="8" spans="2:14" x14ac:dyDescent="0.3">
      <c r="B8" s="125" t="s">
        <v>906</v>
      </c>
      <c r="C8" s="22">
        <v>21.505376340000002</v>
      </c>
      <c r="D8" s="22">
        <v>23.46938776</v>
      </c>
      <c r="E8" s="22">
        <v>17.488789239999999</v>
      </c>
      <c r="F8" s="22">
        <v>26.865671639999999</v>
      </c>
      <c r="G8" s="22">
        <v>24.566473989999999</v>
      </c>
      <c r="H8" s="25">
        <v>23.95557827</v>
      </c>
      <c r="J8" s="15"/>
      <c r="K8" s="15"/>
      <c r="L8" s="15"/>
      <c r="M8" s="15"/>
      <c r="N8" s="15"/>
    </row>
    <row r="9" spans="2:14" x14ac:dyDescent="0.3">
      <c r="B9" s="125"/>
      <c r="C9" s="23" t="s">
        <v>870</v>
      </c>
      <c r="D9" s="23" t="s">
        <v>871</v>
      </c>
      <c r="E9" s="23" t="s">
        <v>872</v>
      </c>
      <c r="F9" s="23" t="s">
        <v>873</v>
      </c>
      <c r="G9" s="23" t="s">
        <v>874</v>
      </c>
      <c r="H9" s="111" t="s">
        <v>875</v>
      </c>
      <c r="J9" s="15"/>
      <c r="K9" s="15"/>
      <c r="L9" s="15"/>
      <c r="M9" s="15"/>
      <c r="N9" s="15"/>
    </row>
    <row r="10" spans="2:14" x14ac:dyDescent="0.3">
      <c r="B10" s="125" t="s">
        <v>907</v>
      </c>
      <c r="C10" s="22">
        <v>27.956989249999999</v>
      </c>
      <c r="D10" s="22">
        <v>39.795918370000003</v>
      </c>
      <c r="E10" s="22">
        <v>26.4573991</v>
      </c>
      <c r="F10" s="22">
        <v>15.60379919</v>
      </c>
      <c r="G10" s="22">
        <v>27.745664739999999</v>
      </c>
      <c r="H10" s="25">
        <v>21.766912640000001</v>
      </c>
      <c r="J10" s="15"/>
      <c r="K10" s="15"/>
      <c r="L10" s="15"/>
      <c r="M10" s="15"/>
      <c r="N10" s="15"/>
    </row>
    <row r="11" spans="2:14" x14ac:dyDescent="0.3">
      <c r="B11" s="125"/>
      <c r="C11" s="23" t="s">
        <v>876</v>
      </c>
      <c r="D11" s="23" t="s">
        <v>877</v>
      </c>
      <c r="E11" s="23" t="s">
        <v>878</v>
      </c>
      <c r="F11" s="23" t="s">
        <v>879</v>
      </c>
      <c r="G11" s="23" t="s">
        <v>880</v>
      </c>
      <c r="H11" s="111" t="s">
        <v>881</v>
      </c>
      <c r="J11" s="15"/>
      <c r="K11" s="15"/>
      <c r="L11" s="15"/>
      <c r="M11" s="15"/>
      <c r="N11" s="15"/>
    </row>
    <row r="12" spans="2:14" x14ac:dyDescent="0.3">
      <c r="B12" s="125" t="s">
        <v>908</v>
      </c>
      <c r="C12" s="22">
        <v>7.5268817200000004</v>
      </c>
      <c r="D12" s="22">
        <v>6.1224489799999997</v>
      </c>
      <c r="E12" s="22">
        <v>16.591928249999999</v>
      </c>
      <c r="F12" s="22">
        <v>9.6336499320000009</v>
      </c>
      <c r="G12" s="22">
        <v>15.028901729999999</v>
      </c>
      <c r="H12" s="25">
        <v>11.904981619999999</v>
      </c>
      <c r="J12" s="15"/>
      <c r="K12" s="15"/>
      <c r="L12" s="15"/>
      <c r="M12" s="15"/>
      <c r="N12" s="15"/>
    </row>
    <row r="13" spans="2:14" x14ac:dyDescent="0.3">
      <c r="B13" s="125"/>
      <c r="C13" s="23" t="s">
        <v>882</v>
      </c>
      <c r="D13" s="23" t="s">
        <v>883</v>
      </c>
      <c r="E13" s="23" t="s">
        <v>884</v>
      </c>
      <c r="F13" s="23" t="s">
        <v>885</v>
      </c>
      <c r="G13" s="23" t="s">
        <v>886</v>
      </c>
      <c r="H13" s="111" t="s">
        <v>887</v>
      </c>
      <c r="J13" s="15"/>
      <c r="K13" s="15"/>
      <c r="L13" s="15"/>
      <c r="M13" s="15"/>
      <c r="N13" s="15"/>
    </row>
    <row r="14" spans="2:14" x14ac:dyDescent="0.3">
      <c r="B14" s="125" t="s">
        <v>909</v>
      </c>
      <c r="C14" s="22">
        <v>2.150537634</v>
      </c>
      <c r="D14" s="22">
        <v>6.1224489799999997</v>
      </c>
      <c r="E14" s="22">
        <v>5.829596413</v>
      </c>
      <c r="F14" s="22">
        <v>3.527815468</v>
      </c>
      <c r="G14" s="22">
        <v>6.3583815030000004</v>
      </c>
      <c r="H14" s="25">
        <v>4.5956774779999998</v>
      </c>
      <c r="J14" s="15"/>
      <c r="K14" s="15"/>
      <c r="L14" s="15"/>
      <c r="M14" s="15"/>
      <c r="N14" s="15"/>
    </row>
    <row r="15" spans="2:14" x14ac:dyDescent="0.3">
      <c r="B15" s="125"/>
      <c r="C15" s="23" t="s">
        <v>888</v>
      </c>
      <c r="D15" s="23" t="s">
        <v>883</v>
      </c>
      <c r="E15" s="23" t="s">
        <v>889</v>
      </c>
      <c r="F15" s="23" t="s">
        <v>890</v>
      </c>
      <c r="G15" s="23" t="s">
        <v>891</v>
      </c>
      <c r="H15" s="111" t="s">
        <v>892</v>
      </c>
      <c r="J15" s="15"/>
      <c r="K15" s="15"/>
      <c r="L15" s="15"/>
      <c r="M15" s="15"/>
      <c r="N15" s="15"/>
    </row>
    <row r="16" spans="2:14" x14ac:dyDescent="0.3">
      <c r="B16" s="125" t="s">
        <v>910</v>
      </c>
      <c r="C16" s="22">
        <v>6.451612903</v>
      </c>
      <c r="D16" s="22">
        <v>3.0612244899999999</v>
      </c>
      <c r="E16" s="22">
        <v>4.9327354259999998</v>
      </c>
      <c r="F16" s="22">
        <v>1.6282225239999999</v>
      </c>
      <c r="G16" s="22">
        <v>3.757225434</v>
      </c>
      <c r="H16" s="25">
        <v>3.0187733589999999</v>
      </c>
      <c r="J16" s="15"/>
      <c r="K16" s="15"/>
      <c r="L16" s="15"/>
      <c r="M16" s="15"/>
      <c r="N16" s="15"/>
    </row>
    <row r="17" spans="2:14" x14ac:dyDescent="0.3">
      <c r="B17" s="125"/>
      <c r="C17" s="23" t="s">
        <v>893</v>
      </c>
      <c r="D17" s="23" t="s">
        <v>894</v>
      </c>
      <c r="E17" s="23" t="s">
        <v>895</v>
      </c>
      <c r="F17" s="23" t="s">
        <v>896</v>
      </c>
      <c r="G17" s="23" t="s">
        <v>897</v>
      </c>
      <c r="H17" s="111" t="s">
        <v>898</v>
      </c>
      <c r="J17" s="15"/>
      <c r="K17" s="15"/>
      <c r="L17" s="15"/>
      <c r="M17" s="15"/>
      <c r="N17" s="15"/>
    </row>
    <row r="18" spans="2:14" x14ac:dyDescent="0.3">
      <c r="B18" s="125" t="s">
        <v>911</v>
      </c>
      <c r="C18" s="22">
        <v>1.075268817</v>
      </c>
      <c r="D18" s="22">
        <v>0</v>
      </c>
      <c r="E18" s="22">
        <v>1.793721973</v>
      </c>
      <c r="F18" s="22">
        <v>1.0854816819999999</v>
      </c>
      <c r="G18" s="22">
        <v>0.28901734099999998</v>
      </c>
      <c r="H18" s="25">
        <v>1.0606097059999999</v>
      </c>
      <c r="J18" s="15"/>
      <c r="K18" s="15"/>
      <c r="L18" s="15"/>
      <c r="M18" s="15"/>
      <c r="N18" s="15"/>
    </row>
    <row r="19" spans="2:14" x14ac:dyDescent="0.3">
      <c r="B19" s="125"/>
      <c r="C19" s="23" t="s">
        <v>899</v>
      </c>
      <c r="D19" s="23" t="s">
        <v>386</v>
      </c>
      <c r="E19" s="23" t="s">
        <v>900</v>
      </c>
      <c r="F19" s="23" t="s">
        <v>901</v>
      </c>
      <c r="G19" s="23" t="s">
        <v>902</v>
      </c>
      <c r="H19" s="111" t="s">
        <v>903</v>
      </c>
      <c r="J19" s="15"/>
      <c r="K19" s="15"/>
      <c r="L19" s="15"/>
      <c r="M19" s="15"/>
      <c r="N19" s="15"/>
    </row>
    <row r="20" spans="2:14" x14ac:dyDescent="0.3">
      <c r="B20" s="125" t="s">
        <v>912</v>
      </c>
      <c r="C20" s="22">
        <v>0</v>
      </c>
      <c r="D20" s="22">
        <v>0</v>
      </c>
      <c r="E20" s="22">
        <v>0.89686098700000005</v>
      </c>
      <c r="F20" s="22">
        <v>0.13568521</v>
      </c>
      <c r="G20" s="22">
        <v>0</v>
      </c>
      <c r="H20" s="25">
        <v>0.27348975399999997</v>
      </c>
      <c r="J20" s="15"/>
      <c r="K20" s="15"/>
      <c r="L20" s="15"/>
      <c r="M20" s="15"/>
      <c r="N20" s="15"/>
    </row>
    <row r="21" spans="2:14" x14ac:dyDescent="0.3">
      <c r="B21" s="125"/>
      <c r="C21" s="23" t="s">
        <v>386</v>
      </c>
      <c r="D21" s="23" t="s">
        <v>386</v>
      </c>
      <c r="E21" s="23" t="s">
        <v>904</v>
      </c>
      <c r="F21" s="23" t="s">
        <v>851</v>
      </c>
      <c r="G21" s="23" t="s">
        <v>386</v>
      </c>
      <c r="H21" s="111" t="s">
        <v>808</v>
      </c>
      <c r="J21" s="15"/>
      <c r="K21" s="15"/>
      <c r="L21" s="15"/>
      <c r="M21" s="15"/>
      <c r="N21" s="15"/>
    </row>
    <row r="22" spans="2:14" x14ac:dyDescent="0.3">
      <c r="C22" s="20"/>
      <c r="E22" s="15"/>
      <c r="F22" s="15"/>
      <c r="G22" s="15"/>
      <c r="H22" s="50"/>
      <c r="J22" s="15"/>
      <c r="K22" s="15"/>
      <c r="L22" s="15"/>
      <c r="M22" s="15"/>
      <c r="N22" s="15"/>
    </row>
    <row r="23" spans="2:14" x14ac:dyDescent="0.3">
      <c r="B23" s="116" t="s">
        <v>1270</v>
      </c>
    </row>
  </sheetData>
  <sortState ref="B25:H40">
    <sortCondition ref="B25"/>
  </sortState>
  <mergeCells count="9">
    <mergeCell ref="B16:B17"/>
    <mergeCell ref="B18:B19"/>
    <mergeCell ref="B20:B21"/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2:N17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8.77734375" style="2" bestFit="1" customWidth="1"/>
    <col min="4" max="4" width="10.3320312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120" t="s">
        <v>920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4.381818182</v>
      </c>
      <c r="C6" s="22">
        <v>5.6864406780000003</v>
      </c>
      <c r="D6" s="22">
        <v>7.4503816790000004</v>
      </c>
      <c r="E6" s="22">
        <v>4.9204419890000004</v>
      </c>
      <c r="F6" s="22">
        <v>5.8442822379999999</v>
      </c>
      <c r="G6" s="25">
        <v>5.6660489260000002</v>
      </c>
      <c r="J6" s="15"/>
      <c r="K6" s="15"/>
      <c r="L6" s="15"/>
      <c r="M6" s="15"/>
      <c r="N6" s="15"/>
    </row>
    <row r="7" spans="2:14" x14ac:dyDescent="0.3">
      <c r="B7" s="23" t="s">
        <v>915</v>
      </c>
      <c r="C7" s="23" t="s">
        <v>916</v>
      </c>
      <c r="D7" s="23" t="s">
        <v>917</v>
      </c>
      <c r="E7" s="23" t="s">
        <v>918</v>
      </c>
      <c r="F7" s="23" t="s">
        <v>379</v>
      </c>
      <c r="G7" s="111" t="s">
        <v>919</v>
      </c>
      <c r="J7" s="15"/>
      <c r="K7" s="15"/>
      <c r="L7" s="15"/>
      <c r="M7" s="15"/>
      <c r="N7" s="15"/>
    </row>
    <row r="8" spans="2:14" x14ac:dyDescent="0.3">
      <c r="B8" s="28"/>
      <c r="C8" s="28"/>
      <c r="D8" s="28"/>
      <c r="E8" s="28"/>
      <c r="F8" s="28"/>
      <c r="G8" s="29"/>
      <c r="J8" s="15"/>
      <c r="K8" s="15"/>
      <c r="L8" s="15"/>
      <c r="M8" s="15"/>
      <c r="N8" s="15"/>
    </row>
    <row r="9" spans="2:14" x14ac:dyDescent="0.3">
      <c r="B9" s="116" t="s">
        <v>1270</v>
      </c>
      <c r="D9" s="15"/>
      <c r="E9" s="15"/>
      <c r="F9" s="51"/>
      <c r="G9" s="52"/>
      <c r="J9" s="15"/>
      <c r="K9" s="15"/>
      <c r="L9" s="15"/>
      <c r="M9" s="15"/>
      <c r="N9" s="15"/>
    </row>
    <row r="10" spans="2:14" x14ac:dyDescent="0.3">
      <c r="B10" s="20"/>
      <c r="D10" s="15"/>
      <c r="E10" s="15"/>
      <c r="J10" s="15"/>
      <c r="K10" s="15"/>
      <c r="L10" s="15"/>
      <c r="M10" s="15"/>
      <c r="N10" s="15"/>
    </row>
    <row r="11" spans="2:14" x14ac:dyDescent="0.3">
      <c r="B11" s="20"/>
      <c r="D11" s="15"/>
      <c r="E11" s="15"/>
      <c r="F11" s="15"/>
      <c r="G11" s="15"/>
      <c r="J11" s="15"/>
      <c r="K11" s="15"/>
      <c r="L11" s="15"/>
      <c r="M11" s="15"/>
      <c r="N11" s="15"/>
    </row>
    <row r="12" spans="2:14" x14ac:dyDescent="0.3">
      <c r="B12" s="20"/>
      <c r="D12" s="15"/>
      <c r="E12" s="15"/>
      <c r="J12" s="15"/>
      <c r="K12" s="15"/>
      <c r="L12" s="15"/>
      <c r="M12" s="15"/>
      <c r="N12" s="15"/>
    </row>
    <row r="13" spans="2:14" x14ac:dyDescent="0.3">
      <c r="B13" s="20"/>
      <c r="D13" s="15"/>
      <c r="E13" s="15"/>
      <c r="J13" s="15"/>
      <c r="K13" s="15"/>
      <c r="L13" s="15"/>
      <c r="M13" s="15"/>
      <c r="N13" s="15"/>
    </row>
    <row r="14" spans="2:14" x14ac:dyDescent="0.3">
      <c r="B14" s="20"/>
      <c r="D14" s="15"/>
      <c r="E14" s="15"/>
      <c r="J14" s="15"/>
      <c r="K14" s="15"/>
      <c r="L14" s="15"/>
      <c r="M14" s="15"/>
      <c r="N14" s="15"/>
    </row>
    <row r="15" spans="2:14" x14ac:dyDescent="0.3">
      <c r="J15" s="15"/>
      <c r="K15" s="15"/>
      <c r="L15" s="15"/>
      <c r="M15" s="15"/>
      <c r="N15" s="15"/>
    </row>
    <row r="16" spans="2:14" x14ac:dyDescent="0.3">
      <c r="J16" s="15"/>
      <c r="K16" s="15"/>
      <c r="L16" s="15"/>
      <c r="M16" s="15"/>
      <c r="N16" s="15"/>
    </row>
    <row r="17" spans="10:14" x14ac:dyDescent="0.3">
      <c r="J17" s="15"/>
      <c r="K17" s="15"/>
      <c r="L17" s="15"/>
      <c r="M17" s="15"/>
      <c r="N17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B7"/>
  <sheetViews>
    <sheetView workbookViewId="0"/>
  </sheetViews>
  <sheetFormatPr baseColWidth="10" defaultColWidth="11.44140625" defaultRowHeight="14.4" x14ac:dyDescent="0.3"/>
  <cols>
    <col min="1" max="1" width="2.77734375" style="12" customWidth="1"/>
    <col min="2" max="2" width="55.21875" style="12" customWidth="1"/>
    <col min="3" max="16384" width="11.44140625" style="12"/>
  </cols>
  <sheetData>
    <row r="2" spans="2:2" x14ac:dyDescent="0.3">
      <c r="B2" s="8" t="s">
        <v>169</v>
      </c>
    </row>
    <row r="7" spans="2:2" ht="25.8" x14ac:dyDescent="0.5">
      <c r="B7" s="11" t="s">
        <v>244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6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6.77734375" style="2" bestFit="1" customWidth="1"/>
    <col min="3" max="3" width="12.5546875" style="2" bestFit="1" customWidth="1"/>
    <col min="4" max="4" width="10.77734375" style="2" bestFit="1" customWidth="1"/>
    <col min="5" max="5" width="10.33203125" style="2" bestFit="1" customWidth="1"/>
    <col min="6" max="6" width="14.88671875" style="2" bestFit="1" customWidth="1"/>
    <col min="7" max="7" width="11.5546875" style="2" bestFit="1" customWidth="1"/>
    <col min="8" max="8" width="9.44140625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933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53.146853149999998</v>
      </c>
      <c r="D6" s="22">
        <v>57.046979870000001</v>
      </c>
      <c r="E6" s="22">
        <v>71.768707480000003</v>
      </c>
      <c r="F6" s="22">
        <v>48.844621510000003</v>
      </c>
      <c r="G6" s="22">
        <v>58.04701627</v>
      </c>
      <c r="H6" s="25">
        <v>55.466447250000002</v>
      </c>
      <c r="J6" s="15"/>
      <c r="K6" s="15"/>
      <c r="L6" s="15"/>
      <c r="M6" s="15"/>
      <c r="N6" s="15"/>
    </row>
    <row r="7" spans="2:14" x14ac:dyDescent="0.3">
      <c r="B7" s="120"/>
      <c r="C7" s="23" t="s">
        <v>921</v>
      </c>
      <c r="D7" s="23" t="s">
        <v>922</v>
      </c>
      <c r="E7" s="23" t="s">
        <v>923</v>
      </c>
      <c r="F7" s="23" t="s">
        <v>924</v>
      </c>
      <c r="G7" s="23" t="s">
        <v>925</v>
      </c>
      <c r="H7" s="111" t="s">
        <v>926</v>
      </c>
      <c r="J7" s="15"/>
      <c r="K7" s="15"/>
      <c r="L7" s="15"/>
      <c r="M7" s="15"/>
      <c r="N7" s="15"/>
    </row>
    <row r="8" spans="2:14" x14ac:dyDescent="0.3">
      <c r="B8" s="120" t="s">
        <v>22</v>
      </c>
      <c r="C8" s="22">
        <v>46.853146850000002</v>
      </c>
      <c r="D8" s="22">
        <v>42.953020129999999</v>
      </c>
      <c r="E8" s="22">
        <v>28.23129252</v>
      </c>
      <c r="F8" s="22">
        <v>51.155378489999997</v>
      </c>
      <c r="G8" s="22">
        <v>41.95298373</v>
      </c>
      <c r="H8" s="25">
        <v>44.533552749999998</v>
      </c>
      <c r="J8" s="15"/>
      <c r="K8" s="15"/>
      <c r="L8" s="15"/>
      <c r="M8" s="15"/>
      <c r="N8" s="15"/>
    </row>
    <row r="9" spans="2:14" x14ac:dyDescent="0.3">
      <c r="B9" s="120"/>
      <c r="C9" s="23" t="s">
        <v>927</v>
      </c>
      <c r="D9" s="23" t="s">
        <v>928</v>
      </c>
      <c r="E9" s="23" t="s">
        <v>929</v>
      </c>
      <c r="F9" s="23" t="s">
        <v>930</v>
      </c>
      <c r="G9" s="23" t="s">
        <v>931</v>
      </c>
      <c r="H9" s="111" t="s">
        <v>932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ht="15.75" customHeight="1" x14ac:dyDescent="0.3">
      <c r="D15" s="15"/>
      <c r="E15" s="15"/>
      <c r="F15" s="15"/>
      <c r="G15" s="15"/>
      <c r="H15" s="15"/>
    </row>
    <row r="16" spans="2:14" x14ac:dyDescent="0.3">
      <c r="D16" s="15"/>
      <c r="E16" s="15"/>
      <c r="F16" s="15"/>
      <c r="G16" s="15"/>
      <c r="H16" s="15"/>
    </row>
  </sheetData>
  <sortState ref="B23:H26">
    <sortCondition ref="B23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15"/>
  <sheetViews>
    <sheetView workbookViewId="0"/>
  </sheetViews>
  <sheetFormatPr baseColWidth="10" defaultRowHeight="14.4" x14ac:dyDescent="0.3"/>
  <cols>
    <col min="1" max="1" width="2.77734375" style="2" customWidth="1"/>
    <col min="2" max="2" width="17.44140625" style="2" customWidth="1"/>
    <col min="3" max="16384" width="11.5546875" style="2"/>
  </cols>
  <sheetData>
    <row r="2" spans="2:8" x14ac:dyDescent="0.3">
      <c r="B2" s="8" t="s">
        <v>169</v>
      </c>
    </row>
    <row r="4" spans="2:8" ht="28.8" customHeight="1" x14ac:dyDescent="0.3">
      <c r="B4" s="40"/>
      <c r="C4" s="40"/>
      <c r="D4" s="40"/>
      <c r="E4" s="125" t="str">
        <f>'P27'!C4</f>
        <v>P27. ¿Estás trabajando actualmente? (%)</v>
      </c>
      <c r="F4" s="126"/>
      <c r="G4" s="127"/>
      <c r="H4" s="120" t="s">
        <v>3</v>
      </c>
    </row>
    <row r="5" spans="2:8" x14ac:dyDescent="0.3">
      <c r="B5" s="27"/>
      <c r="C5" s="27"/>
      <c r="D5" s="27"/>
      <c r="E5" s="53" t="s">
        <v>21</v>
      </c>
      <c r="F5" s="53" t="s">
        <v>22</v>
      </c>
      <c r="G5" s="54" t="s">
        <v>398</v>
      </c>
      <c r="H5" s="128"/>
    </row>
    <row r="6" spans="2:8" ht="14.4" customHeight="1" x14ac:dyDescent="0.3">
      <c r="B6" s="128" t="str">
        <f>'P10'!C4</f>
        <v>P10. Aparte de los estudios que terminaste, ¿iniciaste otros estudios universitarios? (%)</v>
      </c>
      <c r="C6" s="120" t="s">
        <v>21</v>
      </c>
      <c r="D6" s="41" t="s">
        <v>0</v>
      </c>
      <c r="E6" s="107">
        <v>645</v>
      </c>
      <c r="F6" s="107">
        <v>285</v>
      </c>
      <c r="G6" s="107">
        <v>1</v>
      </c>
      <c r="H6" s="108">
        <f t="shared" ref="H6:H13" si="0">SUM(E6:G6)</f>
        <v>931</v>
      </c>
    </row>
    <row r="7" spans="2:8" x14ac:dyDescent="0.3">
      <c r="B7" s="129"/>
      <c r="C7" s="120"/>
      <c r="D7" s="41" t="s">
        <v>1</v>
      </c>
      <c r="E7" s="106">
        <f>+E6/$H$6*100</f>
        <v>69.280343716433947</v>
      </c>
      <c r="F7" s="106">
        <f>+F6/$H$6*100</f>
        <v>30.612244897959183</v>
      </c>
      <c r="G7" s="106">
        <f>+G6/$H$6*100</f>
        <v>0.10741138560687433</v>
      </c>
      <c r="H7" s="114">
        <f t="shared" si="0"/>
        <v>100.00000000000001</v>
      </c>
    </row>
    <row r="8" spans="2:8" x14ac:dyDescent="0.3">
      <c r="B8" s="129"/>
      <c r="C8" s="120" t="s">
        <v>22</v>
      </c>
      <c r="D8" s="41" t="s">
        <v>0</v>
      </c>
      <c r="E8" s="107">
        <v>660</v>
      </c>
      <c r="F8" s="107">
        <v>216</v>
      </c>
      <c r="G8" s="107">
        <v>6</v>
      </c>
      <c r="H8" s="108">
        <f t="shared" si="0"/>
        <v>882</v>
      </c>
    </row>
    <row r="9" spans="2:8" x14ac:dyDescent="0.3">
      <c r="B9" s="129"/>
      <c r="C9" s="120"/>
      <c r="D9" s="41" t="s">
        <v>1</v>
      </c>
      <c r="E9" s="106">
        <f>+E8/$H$8*100</f>
        <v>74.829931972789126</v>
      </c>
      <c r="F9" s="106">
        <f>+F8/$H$8*100</f>
        <v>24.489795918367346</v>
      </c>
      <c r="G9" s="106">
        <f>+G8/$H$8*100</f>
        <v>0.68027210884353739</v>
      </c>
      <c r="H9" s="114">
        <f t="shared" si="0"/>
        <v>100.00000000000001</v>
      </c>
    </row>
    <row r="10" spans="2:8" x14ac:dyDescent="0.3">
      <c r="B10" s="129"/>
      <c r="C10" s="120" t="s">
        <v>398</v>
      </c>
      <c r="D10" s="42" t="s">
        <v>0</v>
      </c>
      <c r="E10" s="107">
        <v>1</v>
      </c>
      <c r="F10" s="107">
        <v>2</v>
      </c>
      <c r="G10" s="107" t="s">
        <v>982</v>
      </c>
      <c r="H10" s="108">
        <f t="shared" si="0"/>
        <v>3</v>
      </c>
    </row>
    <row r="11" spans="2:8" x14ac:dyDescent="0.3">
      <c r="B11" s="130"/>
      <c r="C11" s="120"/>
      <c r="D11" s="42" t="s">
        <v>1</v>
      </c>
      <c r="E11" s="106">
        <f>+E10/$H$10*100</f>
        <v>33.333333333333329</v>
      </c>
      <c r="F11" s="106">
        <f>+F10/$H$10*100</f>
        <v>66.666666666666657</v>
      </c>
      <c r="G11" s="106" t="s">
        <v>982</v>
      </c>
      <c r="H11" s="114">
        <f t="shared" si="0"/>
        <v>99.999999999999986</v>
      </c>
    </row>
    <row r="12" spans="2:8" x14ac:dyDescent="0.3">
      <c r="B12" s="121" t="s">
        <v>3</v>
      </c>
      <c r="C12" s="122"/>
      <c r="D12" s="26" t="s">
        <v>0</v>
      </c>
      <c r="E12" s="107">
        <f>SUM(E6,E8,E10)</f>
        <v>1306</v>
      </c>
      <c r="F12" s="107">
        <f t="shared" ref="F12:G12" si="1">SUM(F6,F8,F10)</f>
        <v>503</v>
      </c>
      <c r="G12" s="107">
        <f t="shared" si="1"/>
        <v>7</v>
      </c>
      <c r="H12" s="108">
        <f t="shared" si="0"/>
        <v>1816</v>
      </c>
    </row>
    <row r="13" spans="2:8" x14ac:dyDescent="0.3">
      <c r="B13" s="123"/>
      <c r="C13" s="124"/>
      <c r="D13" s="26" t="s">
        <v>1</v>
      </c>
      <c r="E13" s="106">
        <f>+E12/$H$12*100</f>
        <v>71.916299559471369</v>
      </c>
      <c r="F13" s="106">
        <f>+F12/$H$12*100</f>
        <v>27.698237885462557</v>
      </c>
      <c r="G13" s="106">
        <f>+G12/$H$12*100</f>
        <v>0.38546255506607929</v>
      </c>
      <c r="H13" s="114">
        <f t="shared" si="0"/>
        <v>100.00000000000001</v>
      </c>
    </row>
    <row r="15" spans="2:8" x14ac:dyDescent="0.3">
      <c r="B15" s="116" t="s">
        <v>1270</v>
      </c>
    </row>
  </sheetData>
  <mergeCells count="7">
    <mergeCell ref="B12:C13"/>
    <mergeCell ref="E4:G4"/>
    <mergeCell ref="H4:H5"/>
    <mergeCell ref="C6:C7"/>
    <mergeCell ref="C8:C9"/>
    <mergeCell ref="C10:C11"/>
    <mergeCell ref="B6:B11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15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8.33203125" style="2" customWidth="1"/>
    <col min="3" max="16384" width="11.5546875" style="2"/>
  </cols>
  <sheetData>
    <row r="2" spans="2:8" x14ac:dyDescent="0.3">
      <c r="B2" s="8" t="s">
        <v>169</v>
      </c>
    </row>
    <row r="4" spans="2:8" ht="28.8" customHeight="1" x14ac:dyDescent="0.3">
      <c r="B4" s="40"/>
      <c r="C4" s="40"/>
      <c r="D4" s="40"/>
      <c r="E4" s="125" t="str">
        <f>'P27'!C4</f>
        <v>P27. ¿Estás trabajando actualmente? (%)</v>
      </c>
      <c r="F4" s="126"/>
      <c r="G4" s="127"/>
      <c r="H4" s="120" t="s">
        <v>3</v>
      </c>
    </row>
    <row r="5" spans="2:8" x14ac:dyDescent="0.3">
      <c r="B5" s="27"/>
      <c r="C5" s="27"/>
      <c r="D5" s="27"/>
      <c r="E5" s="26" t="s">
        <v>21</v>
      </c>
      <c r="F5" s="26" t="s">
        <v>22</v>
      </c>
      <c r="G5" s="26" t="s">
        <v>398</v>
      </c>
      <c r="H5" s="120"/>
    </row>
    <row r="6" spans="2:8" ht="14.4" customHeight="1" x14ac:dyDescent="0.3">
      <c r="B6" s="128" t="str">
        <f>'P4'!C4</f>
        <v>P4. ¿Realizaste prácticas externas durante tus estudios? (%)</v>
      </c>
      <c r="C6" s="120" t="s">
        <v>21</v>
      </c>
      <c r="D6" s="41" t="s">
        <v>0</v>
      </c>
      <c r="E6" s="45">
        <v>741</v>
      </c>
      <c r="F6" s="45">
        <v>334</v>
      </c>
      <c r="G6" s="45">
        <v>3</v>
      </c>
      <c r="H6" s="108">
        <f t="shared" ref="H6:H13" si="0">SUM(E6:G6)</f>
        <v>1078</v>
      </c>
    </row>
    <row r="7" spans="2:8" x14ac:dyDescent="0.3">
      <c r="B7" s="129"/>
      <c r="C7" s="120"/>
      <c r="D7" s="41" t="s">
        <v>1</v>
      </c>
      <c r="E7" s="106">
        <f>+E6/$H6*100</f>
        <v>68.738404452690176</v>
      </c>
      <c r="F7" s="106">
        <f>+F6/$H6*100</f>
        <v>30.983302411873844</v>
      </c>
      <c r="G7" s="106">
        <f>+G6/$H6*100</f>
        <v>0.27829313543599254</v>
      </c>
      <c r="H7" s="114">
        <f t="shared" si="0"/>
        <v>100.00000000000001</v>
      </c>
    </row>
    <row r="8" spans="2:8" x14ac:dyDescent="0.3">
      <c r="B8" s="129"/>
      <c r="C8" s="120" t="s">
        <v>22</v>
      </c>
      <c r="D8" s="41" t="s">
        <v>0</v>
      </c>
      <c r="E8" s="45">
        <v>564</v>
      </c>
      <c r="F8" s="45">
        <v>169</v>
      </c>
      <c r="G8" s="45">
        <v>4</v>
      </c>
      <c r="H8" s="108">
        <f t="shared" si="0"/>
        <v>737</v>
      </c>
    </row>
    <row r="9" spans="2:8" x14ac:dyDescent="0.3">
      <c r="B9" s="129"/>
      <c r="C9" s="120"/>
      <c r="D9" s="41" t="s">
        <v>1</v>
      </c>
      <c r="E9" s="106">
        <f>+E8/$H8*100</f>
        <v>76.526458616010856</v>
      </c>
      <c r="F9" s="106">
        <f>+F8/$H8*100</f>
        <v>22.930800542740844</v>
      </c>
      <c r="G9" s="106">
        <f>+G8/$H8*100</f>
        <v>0.54274084124830391</v>
      </c>
      <c r="H9" s="114">
        <f t="shared" si="0"/>
        <v>100</v>
      </c>
    </row>
    <row r="10" spans="2:8" x14ac:dyDescent="0.3">
      <c r="B10" s="129"/>
      <c r="C10" s="120" t="s">
        <v>398</v>
      </c>
      <c r="D10" s="42" t="s">
        <v>0</v>
      </c>
      <c r="E10" s="45">
        <v>1</v>
      </c>
      <c r="F10" s="45">
        <v>0</v>
      </c>
      <c r="G10" s="45" t="s">
        <v>982</v>
      </c>
      <c r="H10" s="108">
        <f t="shared" si="0"/>
        <v>1</v>
      </c>
    </row>
    <row r="11" spans="2:8" x14ac:dyDescent="0.3">
      <c r="B11" s="130"/>
      <c r="C11" s="120"/>
      <c r="D11" s="42" t="s">
        <v>1</v>
      </c>
      <c r="E11" s="106">
        <f>+E10/$H10*100</f>
        <v>100</v>
      </c>
      <c r="F11" s="106">
        <f>+F10/$H10*100</f>
        <v>0</v>
      </c>
      <c r="G11" s="106" t="s">
        <v>982</v>
      </c>
      <c r="H11" s="114">
        <f t="shared" si="0"/>
        <v>100</v>
      </c>
    </row>
    <row r="12" spans="2:8" x14ac:dyDescent="0.3">
      <c r="B12" s="121" t="s">
        <v>3</v>
      </c>
      <c r="C12" s="122"/>
      <c r="D12" s="26" t="s">
        <v>0</v>
      </c>
      <c r="E12" s="107">
        <f>SUM(E6,E8,E10)</f>
        <v>1306</v>
      </c>
      <c r="F12" s="107">
        <f>SUM(F6,F8,F10)</f>
        <v>503</v>
      </c>
      <c r="G12" s="107">
        <f>SUM(G6,G8,G10)</f>
        <v>7</v>
      </c>
      <c r="H12" s="108">
        <f t="shared" si="0"/>
        <v>1816</v>
      </c>
    </row>
    <row r="13" spans="2:8" x14ac:dyDescent="0.3">
      <c r="B13" s="123"/>
      <c r="C13" s="124"/>
      <c r="D13" s="26" t="s">
        <v>1</v>
      </c>
      <c r="E13" s="106">
        <f>+E12/$H12*100</f>
        <v>71.916299559471369</v>
      </c>
      <c r="F13" s="106">
        <f>+F12/$H12*100</f>
        <v>27.698237885462557</v>
      </c>
      <c r="G13" s="106">
        <f>+G12/$H12*100</f>
        <v>0.38546255506607929</v>
      </c>
      <c r="H13" s="114">
        <f t="shared" si="0"/>
        <v>100.00000000000001</v>
      </c>
    </row>
    <row r="15" spans="2:8" x14ac:dyDescent="0.3">
      <c r="B15" s="116" t="s">
        <v>1270</v>
      </c>
    </row>
  </sheetData>
  <mergeCells count="7">
    <mergeCell ref="B6:B11"/>
    <mergeCell ref="B12:C13"/>
    <mergeCell ref="H4:H5"/>
    <mergeCell ref="C6:C7"/>
    <mergeCell ref="C8:C9"/>
    <mergeCell ref="E4:G4"/>
    <mergeCell ref="C10:C11"/>
  </mergeCells>
  <hyperlinks>
    <hyperlink ref="B2" location="ÍNDICE!A1" display="ÍNDICE!A1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H12"/>
  <sheetViews>
    <sheetView workbookViewId="0"/>
  </sheetViews>
  <sheetFormatPr baseColWidth="10" defaultRowHeight="14.4" x14ac:dyDescent="0.3"/>
  <cols>
    <col min="1" max="1" width="2.77734375" style="2" customWidth="1"/>
    <col min="2" max="2" width="6.77734375" style="2" bestFit="1" customWidth="1"/>
    <col min="3" max="3" width="12.5546875" style="2" bestFit="1" customWidth="1"/>
    <col min="4" max="4" width="10.77734375" style="2" bestFit="1" customWidth="1"/>
    <col min="5" max="5" width="10.33203125" style="2" bestFit="1" customWidth="1"/>
    <col min="6" max="6" width="14.88671875" style="2" bestFit="1" customWidth="1"/>
    <col min="7" max="7" width="11.5546875" style="2"/>
    <col min="8" max="8" width="11" style="2" bestFit="1" customWidth="1"/>
    <col min="9" max="16384" width="11.5546875" style="2"/>
  </cols>
  <sheetData>
    <row r="2" spans="2:8" x14ac:dyDescent="0.3">
      <c r="B2" s="8" t="s">
        <v>169</v>
      </c>
    </row>
    <row r="4" spans="2:8" x14ac:dyDescent="0.3">
      <c r="B4" s="39"/>
      <c r="C4" s="120" t="s">
        <v>946</v>
      </c>
      <c r="D4" s="120"/>
      <c r="E4" s="120"/>
      <c r="F4" s="120"/>
      <c r="G4" s="120"/>
      <c r="H4" s="120"/>
    </row>
    <row r="5" spans="2:8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8" x14ac:dyDescent="0.3">
      <c r="B6" s="120" t="s">
        <v>21</v>
      </c>
      <c r="C6" s="22">
        <v>85.074626870000003</v>
      </c>
      <c r="D6" s="22">
        <v>74.193548390000004</v>
      </c>
      <c r="E6" s="22">
        <v>80.246913579999998</v>
      </c>
      <c r="F6" s="22">
        <v>80.283911669999995</v>
      </c>
      <c r="G6" s="22">
        <v>79.555555560000002</v>
      </c>
      <c r="H6" s="25">
        <v>80.124609419999999</v>
      </c>
    </row>
    <row r="7" spans="2:8" x14ac:dyDescent="0.3">
      <c r="B7" s="120"/>
      <c r="C7" s="23" t="s">
        <v>934</v>
      </c>
      <c r="D7" s="23" t="s">
        <v>935</v>
      </c>
      <c r="E7" s="23" t="s">
        <v>936</v>
      </c>
      <c r="F7" s="23" t="s">
        <v>937</v>
      </c>
      <c r="G7" s="23" t="s">
        <v>938</v>
      </c>
      <c r="H7" s="111" t="s">
        <v>939</v>
      </c>
    </row>
    <row r="8" spans="2:8" x14ac:dyDescent="0.3">
      <c r="B8" s="120" t="s">
        <v>22</v>
      </c>
      <c r="C8" s="22">
        <v>14.925373130000001</v>
      </c>
      <c r="D8" s="22">
        <v>25.80645161</v>
      </c>
      <c r="E8" s="22">
        <v>19.753086419999999</v>
      </c>
      <c r="F8" s="22">
        <v>19.716088330000002</v>
      </c>
      <c r="G8" s="22">
        <v>20.444444440000002</v>
      </c>
      <c r="H8" s="25">
        <v>19.875390580000001</v>
      </c>
    </row>
    <row r="9" spans="2:8" x14ac:dyDescent="0.3">
      <c r="B9" s="120"/>
      <c r="C9" s="23" t="s">
        <v>940</v>
      </c>
      <c r="D9" s="23" t="s">
        <v>941</v>
      </c>
      <c r="E9" s="23" t="s">
        <v>942</v>
      </c>
      <c r="F9" s="23" t="s">
        <v>943</v>
      </c>
      <c r="G9" s="23" t="s">
        <v>944</v>
      </c>
      <c r="H9" s="111" t="s">
        <v>945</v>
      </c>
    </row>
    <row r="11" spans="2:8" x14ac:dyDescent="0.3">
      <c r="B11" s="116" t="s">
        <v>1270</v>
      </c>
      <c r="C11" s="20"/>
      <c r="E11" s="15"/>
      <c r="F11" s="15"/>
    </row>
    <row r="12" spans="2:8" x14ac:dyDescent="0.3">
      <c r="C12" s="20"/>
      <c r="E12" s="15"/>
      <c r="F12" s="15"/>
    </row>
  </sheetData>
  <sortState ref="B19:H22">
    <sortCondition ref="B19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20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4.33203125" style="2" customWidth="1"/>
    <col min="3" max="3" width="12.5546875" style="2" bestFit="1" customWidth="1"/>
    <col min="4" max="4" width="10.77734375" style="2" bestFit="1" customWidth="1"/>
    <col min="5" max="5" width="10.33203125" style="2" bestFit="1" customWidth="1"/>
    <col min="6" max="6" width="14.88671875" style="2" bestFit="1" customWidth="1"/>
    <col min="7" max="7" width="11.5546875" style="2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1272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50</v>
      </c>
      <c r="C6" s="22">
        <v>60</v>
      </c>
      <c r="D6" s="22">
        <v>37.5</v>
      </c>
      <c r="E6" s="22">
        <v>21.428571430000002</v>
      </c>
      <c r="F6" s="22">
        <v>41.935483869999999</v>
      </c>
      <c r="G6" s="22">
        <v>13.043478260000001</v>
      </c>
      <c r="H6" s="25">
        <v>34.92322738</v>
      </c>
      <c r="J6" s="15"/>
      <c r="K6" s="15"/>
      <c r="L6" s="15"/>
      <c r="M6" s="15"/>
      <c r="N6" s="15"/>
    </row>
    <row r="7" spans="2:14" x14ac:dyDescent="0.3">
      <c r="B7" s="120"/>
      <c r="C7" s="23" t="s">
        <v>947</v>
      </c>
      <c r="D7" s="23" t="s">
        <v>948</v>
      </c>
      <c r="E7" s="23" t="s">
        <v>949</v>
      </c>
      <c r="F7" s="23" t="s">
        <v>950</v>
      </c>
      <c r="G7" s="23" t="s">
        <v>951</v>
      </c>
      <c r="H7" s="111" t="s">
        <v>952</v>
      </c>
      <c r="J7" s="15"/>
      <c r="K7" s="15"/>
      <c r="L7" s="15"/>
      <c r="M7" s="15"/>
      <c r="N7" s="15"/>
    </row>
    <row r="8" spans="2:14" x14ac:dyDescent="0.3">
      <c r="B8" s="120" t="s">
        <v>51</v>
      </c>
      <c r="C8" s="22">
        <v>40</v>
      </c>
      <c r="D8" s="22">
        <v>62.5</v>
      </c>
      <c r="E8" s="22">
        <v>85.714285709999999</v>
      </c>
      <c r="F8" s="22">
        <v>58.870967739999998</v>
      </c>
      <c r="G8" s="22">
        <v>82.608695650000001</v>
      </c>
      <c r="H8" s="25">
        <v>65.714701559999995</v>
      </c>
      <c r="J8" s="15"/>
      <c r="K8" s="15"/>
      <c r="L8" s="15"/>
      <c r="M8" s="15"/>
      <c r="N8" s="15"/>
    </row>
    <row r="9" spans="2:14" x14ac:dyDescent="0.3">
      <c r="B9" s="120"/>
      <c r="C9" s="23" t="s">
        <v>953</v>
      </c>
      <c r="D9" s="23" t="s">
        <v>954</v>
      </c>
      <c r="E9" s="23" t="s">
        <v>955</v>
      </c>
      <c r="F9" s="23" t="s">
        <v>956</v>
      </c>
      <c r="G9" s="23" t="s">
        <v>957</v>
      </c>
      <c r="H9" s="111" t="s">
        <v>958</v>
      </c>
      <c r="J9" s="15"/>
      <c r="K9" s="15"/>
      <c r="L9" s="15"/>
      <c r="M9" s="15"/>
      <c r="N9" s="15"/>
    </row>
    <row r="10" spans="2:14" x14ac:dyDescent="0.3">
      <c r="B10" s="120" t="s">
        <v>205</v>
      </c>
      <c r="C10" s="22">
        <v>0</v>
      </c>
      <c r="D10" s="22">
        <v>6.25</v>
      </c>
      <c r="E10" s="22">
        <v>0</v>
      </c>
      <c r="F10" s="22">
        <v>3.225806452</v>
      </c>
      <c r="G10" s="22">
        <v>2.1739130430000002</v>
      </c>
      <c r="H10" s="25">
        <v>2.6943604620000001</v>
      </c>
      <c r="J10" s="15"/>
      <c r="K10" s="15"/>
      <c r="L10" s="15"/>
      <c r="M10" s="15"/>
      <c r="N10" s="15"/>
    </row>
    <row r="11" spans="2:14" x14ac:dyDescent="0.3">
      <c r="B11" s="120"/>
      <c r="C11" s="23" t="s">
        <v>386</v>
      </c>
      <c r="D11" s="23" t="s">
        <v>959</v>
      </c>
      <c r="E11" s="23" t="s">
        <v>386</v>
      </c>
      <c r="F11" s="23" t="s">
        <v>960</v>
      </c>
      <c r="G11" s="23" t="s">
        <v>961</v>
      </c>
      <c r="H11" s="111" t="s">
        <v>962</v>
      </c>
      <c r="J11" s="15"/>
      <c r="K11" s="15"/>
      <c r="L11" s="15"/>
      <c r="M11" s="15"/>
      <c r="N11" s="15"/>
    </row>
    <row r="12" spans="2:14" x14ac:dyDescent="0.3">
      <c r="B12" s="120" t="s">
        <v>200</v>
      </c>
      <c r="C12" s="22">
        <v>0</v>
      </c>
      <c r="D12" s="22">
        <v>0</v>
      </c>
      <c r="E12" s="22">
        <v>7.1428571429999996</v>
      </c>
      <c r="F12" s="22">
        <v>0.80645161300000001</v>
      </c>
      <c r="G12" s="22">
        <v>6.5217391300000003</v>
      </c>
      <c r="H12" s="25">
        <v>2.4837041580000001</v>
      </c>
      <c r="J12" s="15"/>
      <c r="K12" s="15"/>
      <c r="L12" s="15"/>
      <c r="M12" s="15"/>
      <c r="N12" s="15"/>
    </row>
    <row r="13" spans="2:14" x14ac:dyDescent="0.3">
      <c r="B13" s="120"/>
      <c r="C13" s="23" t="s">
        <v>386</v>
      </c>
      <c r="D13" s="23" t="s">
        <v>386</v>
      </c>
      <c r="E13" s="23" t="s">
        <v>963</v>
      </c>
      <c r="F13" s="23" t="s">
        <v>904</v>
      </c>
      <c r="G13" s="23" t="s">
        <v>964</v>
      </c>
      <c r="H13" s="111" t="s">
        <v>965</v>
      </c>
      <c r="J13" s="15"/>
      <c r="K13" s="15"/>
      <c r="L13" s="15"/>
      <c r="M13" s="15"/>
      <c r="N13" s="15"/>
    </row>
    <row r="14" spans="2:14" x14ac:dyDescent="0.3">
      <c r="B14" s="120" t="s">
        <v>206</v>
      </c>
      <c r="C14" s="22">
        <v>0</v>
      </c>
      <c r="D14" s="22">
        <v>0</v>
      </c>
      <c r="E14" s="22">
        <v>0</v>
      </c>
      <c r="F14" s="22">
        <v>1.612903226</v>
      </c>
      <c r="G14" s="22">
        <v>0</v>
      </c>
      <c r="H14" s="25">
        <v>1.0004564819999999</v>
      </c>
      <c r="J14" s="15"/>
      <c r="K14" s="15"/>
      <c r="L14" s="15"/>
      <c r="M14" s="15"/>
      <c r="N14" s="15"/>
    </row>
    <row r="15" spans="2:14" x14ac:dyDescent="0.3">
      <c r="B15" s="120"/>
      <c r="C15" s="23" t="s">
        <v>386</v>
      </c>
      <c r="D15" s="23" t="s">
        <v>386</v>
      </c>
      <c r="E15" s="23" t="s">
        <v>386</v>
      </c>
      <c r="F15" s="23" t="s">
        <v>966</v>
      </c>
      <c r="G15" s="23" t="s">
        <v>386</v>
      </c>
      <c r="H15" s="111" t="s">
        <v>904</v>
      </c>
      <c r="J15" s="15"/>
      <c r="K15" s="15"/>
      <c r="L15" s="15"/>
      <c r="M15" s="15"/>
      <c r="N15" s="15"/>
    </row>
    <row r="16" spans="2:14" x14ac:dyDescent="0.3">
      <c r="B16" s="120" t="s">
        <v>201</v>
      </c>
      <c r="C16" s="22">
        <v>0</v>
      </c>
      <c r="D16" s="22">
        <v>6.25</v>
      </c>
      <c r="E16" s="22">
        <v>0</v>
      </c>
      <c r="F16" s="22">
        <v>6.451612903</v>
      </c>
      <c r="G16" s="22">
        <v>10.86956522</v>
      </c>
      <c r="H16" s="25">
        <v>6.1718936070000003</v>
      </c>
      <c r="J16" s="15"/>
      <c r="K16" s="15"/>
      <c r="L16" s="15"/>
      <c r="M16" s="15"/>
      <c r="N16" s="15"/>
    </row>
    <row r="17" spans="2:14" x14ac:dyDescent="0.3">
      <c r="B17" s="120"/>
      <c r="C17" s="23" t="s">
        <v>386</v>
      </c>
      <c r="D17" s="23" t="s">
        <v>959</v>
      </c>
      <c r="E17" s="23" t="s">
        <v>386</v>
      </c>
      <c r="F17" s="23" t="s">
        <v>967</v>
      </c>
      <c r="G17" s="23" t="s">
        <v>968</v>
      </c>
      <c r="H17" s="111" t="s">
        <v>969</v>
      </c>
      <c r="J17" s="15"/>
      <c r="K17" s="15"/>
      <c r="L17" s="15"/>
      <c r="M17" s="15"/>
      <c r="N17" s="15"/>
    </row>
    <row r="18" spans="2:14" x14ac:dyDescent="0.3">
      <c r="I18" s="15"/>
      <c r="J18" s="15"/>
      <c r="K18" s="15"/>
      <c r="L18" s="15"/>
      <c r="M18" s="15"/>
      <c r="N18" s="15"/>
    </row>
    <row r="19" spans="2:14" x14ac:dyDescent="0.3">
      <c r="B19" s="116" t="s">
        <v>1270</v>
      </c>
      <c r="D19" s="55"/>
      <c r="J19" s="15"/>
      <c r="K19" s="15"/>
      <c r="L19" s="15"/>
      <c r="M19" s="15"/>
      <c r="N19" s="15"/>
    </row>
    <row r="20" spans="2:14" x14ac:dyDescent="0.3">
      <c r="I20" s="15"/>
      <c r="J20" s="15"/>
      <c r="K20" s="15"/>
      <c r="L20" s="15"/>
      <c r="M20" s="15"/>
      <c r="N20" s="15"/>
    </row>
  </sheetData>
  <sortState ref="B33:H44">
    <sortCondition ref="B33"/>
  </sortState>
  <mergeCells count="7">
    <mergeCell ref="B16:B17"/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6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1273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207</v>
      </c>
      <c r="C6" s="22">
        <v>68.918918919999996</v>
      </c>
      <c r="D6" s="22">
        <v>69.047619049999994</v>
      </c>
      <c r="E6" s="22">
        <v>64.285714290000001</v>
      </c>
      <c r="F6" s="22">
        <v>59.967320260000001</v>
      </c>
      <c r="G6" s="22">
        <v>59.561128529999998</v>
      </c>
      <c r="H6" s="25">
        <v>61.744698399999997</v>
      </c>
      <c r="J6" s="15"/>
      <c r="K6" s="15"/>
      <c r="L6" s="15"/>
      <c r="M6" s="15"/>
      <c r="N6" s="15"/>
    </row>
    <row r="7" spans="2:14" x14ac:dyDescent="0.3">
      <c r="B7" s="120"/>
      <c r="C7" s="23" t="s">
        <v>970</v>
      </c>
      <c r="D7" s="23" t="s">
        <v>971</v>
      </c>
      <c r="E7" s="23" t="s">
        <v>972</v>
      </c>
      <c r="F7" s="23" t="s">
        <v>973</v>
      </c>
      <c r="G7" s="23" t="s">
        <v>974</v>
      </c>
      <c r="H7" s="111" t="s">
        <v>975</v>
      </c>
      <c r="J7" s="15"/>
      <c r="K7" s="15"/>
      <c r="L7" s="15"/>
      <c r="M7" s="15"/>
      <c r="N7" s="15"/>
    </row>
    <row r="8" spans="2:14" x14ac:dyDescent="0.3">
      <c r="B8" s="120" t="s">
        <v>208</v>
      </c>
      <c r="C8" s="22">
        <v>31.081081080000001</v>
      </c>
      <c r="D8" s="22">
        <v>30.952380949999998</v>
      </c>
      <c r="E8" s="22">
        <v>35.714285709999999</v>
      </c>
      <c r="F8" s="22">
        <v>40.032679739999999</v>
      </c>
      <c r="G8" s="22">
        <v>40.438871470000002</v>
      </c>
      <c r="H8" s="25">
        <v>38.255301600000003</v>
      </c>
      <c r="J8" s="15"/>
      <c r="K8" s="15"/>
      <c r="L8" s="15"/>
      <c r="M8" s="15"/>
      <c r="N8" s="15"/>
    </row>
    <row r="9" spans="2:14" x14ac:dyDescent="0.3">
      <c r="B9" s="120"/>
      <c r="C9" s="23" t="s">
        <v>976</v>
      </c>
      <c r="D9" s="23" t="s">
        <v>977</v>
      </c>
      <c r="E9" s="23" t="s">
        <v>978</v>
      </c>
      <c r="F9" s="23" t="s">
        <v>979</v>
      </c>
      <c r="G9" s="23" t="s">
        <v>980</v>
      </c>
      <c r="H9" s="111" t="s">
        <v>981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</sheetData>
  <sortState ref="B23:H26">
    <sortCondition ref="B23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D12"/>
  <sheetViews>
    <sheetView workbookViewId="0"/>
  </sheetViews>
  <sheetFormatPr baseColWidth="10" defaultRowHeight="14.4" x14ac:dyDescent="0.3"/>
  <cols>
    <col min="1" max="1" width="2.77734375" style="2" customWidth="1"/>
    <col min="2" max="2" width="24.44140625" style="2" customWidth="1"/>
    <col min="3" max="3" width="10.109375" style="2" bestFit="1" customWidth="1"/>
    <col min="4" max="4" width="4.44140625" style="2" bestFit="1" customWidth="1"/>
    <col min="5" max="16384" width="11.5546875" style="2"/>
  </cols>
  <sheetData>
    <row r="2" spans="2:4" x14ac:dyDescent="0.3">
      <c r="B2" s="8" t="s">
        <v>169</v>
      </c>
    </row>
    <row r="4" spans="2:4" x14ac:dyDescent="0.3">
      <c r="B4" s="26" t="s">
        <v>202</v>
      </c>
      <c r="C4" s="26" t="s">
        <v>375</v>
      </c>
      <c r="D4" s="26" t="s">
        <v>152</v>
      </c>
    </row>
    <row r="5" spans="2:4" x14ac:dyDescent="0.3">
      <c r="B5" s="102" t="s">
        <v>210</v>
      </c>
      <c r="C5" s="104">
        <v>143</v>
      </c>
      <c r="D5" s="21">
        <v>5.9707724425887267</v>
      </c>
    </row>
    <row r="6" spans="2:4" x14ac:dyDescent="0.3">
      <c r="B6" s="102" t="s">
        <v>209</v>
      </c>
      <c r="C6" s="104">
        <v>150</v>
      </c>
      <c r="D6" s="21">
        <v>6.2630480167014611</v>
      </c>
    </row>
    <row r="7" spans="2:4" x14ac:dyDescent="0.3">
      <c r="B7" s="102" t="s">
        <v>212</v>
      </c>
      <c r="C7" s="104">
        <v>294</v>
      </c>
      <c r="D7" s="21">
        <v>12.275574112734864</v>
      </c>
    </row>
    <row r="8" spans="2:4" x14ac:dyDescent="0.3">
      <c r="B8" s="102" t="s">
        <v>213</v>
      </c>
      <c r="C8" s="104">
        <v>1255</v>
      </c>
      <c r="D8" s="21">
        <v>52.40083507306889</v>
      </c>
    </row>
    <row r="9" spans="2:4" x14ac:dyDescent="0.3">
      <c r="B9" s="102" t="s">
        <v>211</v>
      </c>
      <c r="C9" s="104">
        <v>553</v>
      </c>
      <c r="D9" s="21">
        <v>23.089770354906054</v>
      </c>
    </row>
    <row r="10" spans="2:4" x14ac:dyDescent="0.3">
      <c r="B10" s="83" t="s">
        <v>3</v>
      </c>
      <c r="C10" s="72">
        <f>SUM(C5:C9)</f>
        <v>2395</v>
      </c>
      <c r="D10" s="73">
        <f>SUM(D5:D9)</f>
        <v>100</v>
      </c>
    </row>
    <row r="12" spans="2:4" x14ac:dyDescent="0.3">
      <c r="B12" s="116" t="s">
        <v>1270</v>
      </c>
    </row>
  </sheetData>
  <sortState ref="B5:D10">
    <sortCondition ref="B5"/>
  </sortState>
  <hyperlinks>
    <hyperlink ref="B2" location="ÍNDICE!A1" display="ÍNDICE!A1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7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983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66</v>
      </c>
      <c r="C6" s="22">
        <v>83.8</v>
      </c>
      <c r="D6" s="22">
        <v>77.400000000000006</v>
      </c>
      <c r="E6" s="22">
        <v>61.6</v>
      </c>
      <c r="F6" s="22">
        <v>86.5</v>
      </c>
      <c r="G6" s="22">
        <v>72.2</v>
      </c>
      <c r="H6" s="25">
        <v>77.099999999999994</v>
      </c>
      <c r="J6" s="15"/>
      <c r="K6" s="15"/>
      <c r="L6" s="15"/>
      <c r="M6" s="15"/>
      <c r="N6" s="15"/>
    </row>
    <row r="7" spans="2:14" x14ac:dyDescent="0.3">
      <c r="B7" s="120"/>
      <c r="C7" s="23" t="s">
        <v>984</v>
      </c>
      <c r="D7" s="23" t="s">
        <v>985</v>
      </c>
      <c r="E7" s="23" t="s">
        <v>986</v>
      </c>
      <c r="F7" s="23" t="s">
        <v>987</v>
      </c>
      <c r="G7" s="23" t="s">
        <v>988</v>
      </c>
      <c r="H7" s="111" t="s">
        <v>989</v>
      </c>
      <c r="J7" s="15"/>
      <c r="K7" s="15"/>
      <c r="L7" s="15"/>
      <c r="M7" s="15"/>
      <c r="N7" s="15"/>
    </row>
    <row r="8" spans="2:14" x14ac:dyDescent="0.3">
      <c r="B8" s="120" t="s">
        <v>68</v>
      </c>
      <c r="C8" s="22">
        <v>14.9</v>
      </c>
      <c r="D8" s="22">
        <v>20.2</v>
      </c>
      <c r="E8" s="22">
        <v>37</v>
      </c>
      <c r="F8" s="22">
        <v>13.1</v>
      </c>
      <c r="G8" s="22">
        <v>26.2</v>
      </c>
      <c r="H8" s="25">
        <v>21.9</v>
      </c>
      <c r="J8" s="15"/>
      <c r="K8" s="15"/>
      <c r="L8" s="15"/>
      <c r="M8" s="15"/>
      <c r="N8" s="15"/>
    </row>
    <row r="9" spans="2:14" x14ac:dyDescent="0.3">
      <c r="B9" s="120"/>
      <c r="C9" s="23" t="s">
        <v>990</v>
      </c>
      <c r="D9" s="23" t="s">
        <v>991</v>
      </c>
      <c r="E9" s="23" t="s">
        <v>992</v>
      </c>
      <c r="F9" s="23" t="s">
        <v>993</v>
      </c>
      <c r="G9" s="23" t="s">
        <v>994</v>
      </c>
      <c r="H9" s="111" t="s">
        <v>995</v>
      </c>
      <c r="J9" s="15"/>
      <c r="K9" s="15"/>
      <c r="L9" s="15"/>
      <c r="M9" s="15"/>
      <c r="N9" s="15"/>
    </row>
    <row r="10" spans="2:14" x14ac:dyDescent="0.3">
      <c r="B10" s="120" t="s">
        <v>67</v>
      </c>
      <c r="C10" s="22">
        <v>1.4</v>
      </c>
      <c r="D10" s="22">
        <v>2.4</v>
      </c>
      <c r="E10" s="22">
        <v>1.4</v>
      </c>
      <c r="F10" s="22">
        <v>0.3</v>
      </c>
      <c r="G10" s="22">
        <v>1.6</v>
      </c>
      <c r="H10" s="25">
        <v>1</v>
      </c>
      <c r="J10" s="15"/>
      <c r="K10" s="15"/>
      <c r="L10" s="15"/>
      <c r="M10" s="15"/>
      <c r="N10" s="15"/>
    </row>
    <row r="11" spans="2:14" x14ac:dyDescent="0.3">
      <c r="B11" s="120"/>
      <c r="C11" s="23" t="s">
        <v>996</v>
      </c>
      <c r="D11" s="23" t="s">
        <v>997</v>
      </c>
      <c r="E11" s="23" t="s">
        <v>998</v>
      </c>
      <c r="F11" s="23" t="s">
        <v>902</v>
      </c>
      <c r="G11" s="23" t="s">
        <v>999</v>
      </c>
      <c r="H11" s="111" t="s">
        <v>1000</v>
      </c>
      <c r="J11" s="15"/>
      <c r="K11" s="15"/>
      <c r="L11" s="15"/>
      <c r="M11" s="15"/>
      <c r="N11" s="15"/>
    </row>
    <row r="12" spans="2:14" x14ac:dyDescent="0.3">
      <c r="J12" s="15"/>
      <c r="K12" s="15"/>
      <c r="L12" s="15"/>
      <c r="M12" s="15"/>
      <c r="N12" s="15"/>
    </row>
    <row r="13" spans="2:14" x14ac:dyDescent="0.3">
      <c r="B13" s="116" t="s">
        <v>1270</v>
      </c>
      <c r="C13" s="20"/>
      <c r="E13" s="15"/>
      <c r="F13" s="15"/>
      <c r="G13" s="15"/>
      <c r="H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</sheetData>
  <sortState ref="B24:H29">
    <sortCondition ref="B24"/>
  </sortState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K18"/>
  <sheetViews>
    <sheetView workbookViewId="0"/>
  </sheetViews>
  <sheetFormatPr baseColWidth="10" defaultRowHeight="14.4" x14ac:dyDescent="0.3"/>
  <cols>
    <col min="1" max="1" width="2.77734375" style="2" customWidth="1"/>
    <col min="2" max="2" width="16.21875" style="2" customWidth="1"/>
    <col min="3" max="6" width="11.5546875" style="2"/>
    <col min="7" max="7" width="9.6640625" style="2" bestFit="1" customWidth="1"/>
    <col min="8" max="8" width="6.6640625" style="2" bestFit="1" customWidth="1"/>
    <col min="9" max="16384" width="11.5546875" style="2"/>
  </cols>
  <sheetData>
    <row r="2" spans="2:11" x14ac:dyDescent="0.3">
      <c r="B2" s="8" t="s">
        <v>169</v>
      </c>
    </row>
    <row r="3" spans="2:11" ht="28.8" customHeight="1" x14ac:dyDescent="0.3">
      <c r="B3" s="40"/>
      <c r="C3" s="40"/>
      <c r="D3" s="40"/>
      <c r="E3" s="125" t="str">
        <f>'P28'!C4</f>
        <v>P28. ¿Trabajas en Extremadura, otra Comunidad o fuera de España? (%)</v>
      </c>
      <c r="F3" s="126"/>
      <c r="G3" s="126"/>
      <c r="H3" s="127"/>
      <c r="I3" s="120" t="s">
        <v>3</v>
      </c>
    </row>
    <row r="4" spans="2:11" ht="26.25" customHeight="1" x14ac:dyDescent="0.3">
      <c r="B4" s="27"/>
      <c r="C4" s="27"/>
      <c r="D4" s="27"/>
      <c r="E4" s="26" t="s">
        <v>66</v>
      </c>
      <c r="F4" s="26" t="s">
        <v>236</v>
      </c>
      <c r="G4" s="26" t="s">
        <v>67</v>
      </c>
      <c r="H4" s="109" t="s">
        <v>398</v>
      </c>
      <c r="I4" s="120"/>
      <c r="K4" s="56"/>
    </row>
    <row r="5" spans="2:11" ht="14.4" customHeight="1" x14ac:dyDescent="0.3">
      <c r="B5" s="128" t="str">
        <f>'P17'!C4</f>
        <v>P17. ¿Trabajabas en Extremadura, otra Comunidad o fuera de España? (%)</v>
      </c>
      <c r="C5" s="120" t="s">
        <v>235</v>
      </c>
      <c r="D5" s="57" t="s">
        <v>0</v>
      </c>
      <c r="E5" s="107">
        <v>331</v>
      </c>
      <c r="F5" s="107">
        <v>57</v>
      </c>
      <c r="G5" s="107">
        <v>3</v>
      </c>
      <c r="H5" s="107">
        <v>4</v>
      </c>
      <c r="I5" s="108">
        <f t="shared" ref="I5:I12" si="0">SUM(E5:H5)</f>
        <v>395</v>
      </c>
      <c r="K5" s="56"/>
    </row>
    <row r="6" spans="2:11" x14ac:dyDescent="0.3">
      <c r="B6" s="129"/>
      <c r="C6" s="120"/>
      <c r="D6" s="57" t="s">
        <v>1</v>
      </c>
      <c r="E6" s="106">
        <f>E5/$I5*100</f>
        <v>83.797468354430379</v>
      </c>
      <c r="F6" s="106">
        <f>F5/$I5*100</f>
        <v>14.430379746835442</v>
      </c>
      <c r="G6" s="106">
        <f>G5/$I5*100</f>
        <v>0.75949367088607589</v>
      </c>
      <c r="H6" s="106">
        <f t="shared" ref="H6" si="1">H5/$I5*100</f>
        <v>1.0126582278481013</v>
      </c>
      <c r="I6" s="114">
        <f t="shared" si="0"/>
        <v>100</v>
      </c>
      <c r="K6" s="56"/>
    </row>
    <row r="7" spans="2:11" ht="15.75" customHeight="1" x14ac:dyDescent="0.3">
      <c r="B7" s="129"/>
      <c r="C7" s="120" t="s">
        <v>236</v>
      </c>
      <c r="D7" s="57" t="s">
        <v>0</v>
      </c>
      <c r="E7" s="107">
        <v>26</v>
      </c>
      <c r="F7" s="107">
        <v>61</v>
      </c>
      <c r="G7" s="107">
        <v>2</v>
      </c>
      <c r="H7" s="107">
        <v>0</v>
      </c>
      <c r="I7" s="108">
        <f t="shared" si="0"/>
        <v>89</v>
      </c>
      <c r="K7" s="56"/>
    </row>
    <row r="8" spans="2:11" x14ac:dyDescent="0.3">
      <c r="B8" s="129"/>
      <c r="C8" s="120"/>
      <c r="D8" s="57" t="s">
        <v>1</v>
      </c>
      <c r="E8" s="106">
        <f>E7/$I7*100</f>
        <v>29.213483146067414</v>
      </c>
      <c r="F8" s="106">
        <f>F7/$I7*100</f>
        <v>68.539325842696627</v>
      </c>
      <c r="G8" s="106">
        <f>G7/$I7*100</f>
        <v>2.2471910112359552</v>
      </c>
      <c r="H8" s="106">
        <f t="shared" ref="H8" si="2">H7/$I7*100</f>
        <v>0</v>
      </c>
      <c r="I8" s="114">
        <f t="shared" si="0"/>
        <v>100</v>
      </c>
      <c r="K8" s="56"/>
    </row>
    <row r="9" spans="2:11" x14ac:dyDescent="0.3">
      <c r="B9" s="129"/>
      <c r="C9" s="120" t="s">
        <v>237</v>
      </c>
      <c r="D9" s="57" t="s">
        <v>0</v>
      </c>
      <c r="E9" s="107">
        <v>7</v>
      </c>
      <c r="F9" s="107">
        <v>5</v>
      </c>
      <c r="G9" s="107">
        <v>1</v>
      </c>
      <c r="H9" s="107">
        <v>1</v>
      </c>
      <c r="I9" s="108">
        <f t="shared" si="0"/>
        <v>14</v>
      </c>
      <c r="K9" s="56"/>
    </row>
    <row r="10" spans="2:11" x14ac:dyDescent="0.3">
      <c r="B10" s="129"/>
      <c r="C10" s="120"/>
      <c r="D10" s="57" t="s">
        <v>1</v>
      </c>
      <c r="E10" s="106">
        <f>E9/$I9*100</f>
        <v>50</v>
      </c>
      <c r="F10" s="106">
        <f>F9/$I9*100</f>
        <v>35.714285714285715</v>
      </c>
      <c r="G10" s="106">
        <f>G9/$I9*100</f>
        <v>7.1428571428571423</v>
      </c>
      <c r="H10" s="106">
        <f t="shared" ref="H10" si="3">H9/$I9*100</f>
        <v>7.1428571428571423</v>
      </c>
      <c r="I10" s="114">
        <f t="shared" si="0"/>
        <v>100</v>
      </c>
      <c r="K10" s="56"/>
    </row>
    <row r="11" spans="2:11" x14ac:dyDescent="0.3">
      <c r="B11" s="121" t="s">
        <v>3</v>
      </c>
      <c r="C11" s="122"/>
      <c r="D11" s="58" t="s">
        <v>0</v>
      </c>
      <c r="E11" s="107">
        <f>SUM(E5,E7,E9)</f>
        <v>364</v>
      </c>
      <c r="F11" s="107">
        <f t="shared" ref="F11:H11" si="4">SUM(F5,F7,F9)</f>
        <v>123</v>
      </c>
      <c r="G11" s="107">
        <f t="shared" si="4"/>
        <v>6</v>
      </c>
      <c r="H11" s="107">
        <f t="shared" si="4"/>
        <v>5</v>
      </c>
      <c r="I11" s="108">
        <f t="shared" si="0"/>
        <v>498</v>
      </c>
      <c r="K11" s="56"/>
    </row>
    <row r="12" spans="2:11" x14ac:dyDescent="0.3">
      <c r="B12" s="123"/>
      <c r="C12" s="124"/>
      <c r="D12" s="58" t="s">
        <v>1</v>
      </c>
      <c r="E12" s="106">
        <f>E11/$I11*100</f>
        <v>73.092369477911646</v>
      </c>
      <c r="F12" s="106">
        <f>F11/$I11*100</f>
        <v>24.69879518072289</v>
      </c>
      <c r="G12" s="106">
        <f>G11/$I11*100</f>
        <v>1.2048192771084338</v>
      </c>
      <c r="H12" s="106">
        <f t="shared" ref="H12" si="5">H11/$I11*100</f>
        <v>1.0040160642570282</v>
      </c>
      <c r="I12" s="114">
        <f t="shared" si="0"/>
        <v>99.999999999999986</v>
      </c>
      <c r="K12" s="56"/>
    </row>
    <row r="13" spans="2:11" x14ac:dyDescent="0.3">
      <c r="K13" s="56"/>
    </row>
    <row r="14" spans="2:11" x14ac:dyDescent="0.3">
      <c r="B14" s="116" t="s">
        <v>1270</v>
      </c>
      <c r="K14" s="56"/>
    </row>
    <row r="15" spans="2:11" x14ac:dyDescent="0.3">
      <c r="K15" s="56"/>
    </row>
    <row r="16" spans="2:11" x14ac:dyDescent="0.3">
      <c r="K16" s="56"/>
    </row>
    <row r="17" spans="11:11" x14ac:dyDescent="0.3">
      <c r="K17" s="56"/>
    </row>
    <row r="18" spans="11:11" x14ac:dyDescent="0.3">
      <c r="K18" s="56"/>
    </row>
  </sheetData>
  <mergeCells count="7">
    <mergeCell ref="I3:I4"/>
    <mergeCell ref="C5:C6"/>
    <mergeCell ref="C7:C8"/>
    <mergeCell ref="C9:C10"/>
    <mergeCell ref="B11:C12"/>
    <mergeCell ref="E3:H3"/>
    <mergeCell ref="B5:B10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8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5" style="2" customWidth="1"/>
    <col min="3" max="3" width="12.5546875" style="2" bestFit="1" customWidth="1"/>
    <col min="4" max="4" width="9.33203125" style="2" bestFit="1" customWidth="1"/>
    <col min="5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1016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318</v>
      </c>
      <c r="C6" s="22">
        <v>2.7</v>
      </c>
      <c r="D6" s="22">
        <v>7.1</v>
      </c>
      <c r="E6" s="22">
        <v>15.6</v>
      </c>
      <c r="F6" s="22">
        <v>7.4</v>
      </c>
      <c r="G6" s="22">
        <v>12.3</v>
      </c>
      <c r="H6" s="25">
        <v>10.199999999999999</v>
      </c>
      <c r="J6" s="15"/>
      <c r="K6" s="15"/>
      <c r="L6" s="15"/>
      <c r="M6" s="15"/>
      <c r="N6" s="15"/>
    </row>
    <row r="7" spans="2:14" x14ac:dyDescent="0.3">
      <c r="B7" s="120"/>
      <c r="C7" s="23" t="s">
        <v>1001</v>
      </c>
      <c r="D7" s="23" t="s">
        <v>1002</v>
      </c>
      <c r="E7" s="23" t="s">
        <v>1003</v>
      </c>
      <c r="F7" s="23" t="s">
        <v>1004</v>
      </c>
      <c r="G7" s="23" t="s">
        <v>1005</v>
      </c>
      <c r="H7" s="111" t="s">
        <v>1006</v>
      </c>
      <c r="J7" s="15"/>
      <c r="K7" s="15"/>
      <c r="L7" s="15"/>
      <c r="M7" s="15"/>
      <c r="N7" s="15"/>
    </row>
    <row r="8" spans="2:14" x14ac:dyDescent="0.3">
      <c r="B8" s="120" t="s">
        <v>319</v>
      </c>
      <c r="C8" s="22">
        <v>95.9</v>
      </c>
      <c r="D8" s="22">
        <v>92.9</v>
      </c>
      <c r="E8" s="22">
        <v>83.4</v>
      </c>
      <c r="F8" s="22">
        <v>91.8</v>
      </c>
      <c r="G8" s="22">
        <v>86.5</v>
      </c>
      <c r="H8" s="25">
        <v>88.9</v>
      </c>
      <c r="J8" s="15"/>
      <c r="K8" s="15"/>
      <c r="L8" s="15"/>
      <c r="M8" s="15"/>
      <c r="N8" s="15"/>
    </row>
    <row r="9" spans="2:14" ht="16.5" customHeight="1" x14ac:dyDescent="0.3">
      <c r="B9" s="120"/>
      <c r="C9" s="23" t="s">
        <v>1007</v>
      </c>
      <c r="D9" s="23" t="s">
        <v>1008</v>
      </c>
      <c r="E9" s="23" t="s">
        <v>1009</v>
      </c>
      <c r="F9" s="23" t="s">
        <v>1010</v>
      </c>
      <c r="G9" s="23" t="s">
        <v>1011</v>
      </c>
      <c r="H9" s="111" t="s">
        <v>1012</v>
      </c>
      <c r="J9" s="15"/>
      <c r="K9" s="15"/>
      <c r="L9" s="15"/>
      <c r="M9" s="15"/>
      <c r="N9" s="15"/>
    </row>
    <row r="10" spans="2:14" x14ac:dyDescent="0.3">
      <c r="B10" s="120" t="s">
        <v>315</v>
      </c>
      <c r="C10" s="22">
        <v>1.4</v>
      </c>
      <c r="D10" s="22">
        <v>0</v>
      </c>
      <c r="E10" s="22">
        <v>0.9</v>
      </c>
      <c r="F10" s="22">
        <v>0.8</v>
      </c>
      <c r="G10" s="22">
        <v>1.3</v>
      </c>
      <c r="H10" s="25">
        <v>0.9</v>
      </c>
      <c r="J10" s="15"/>
      <c r="K10" s="15"/>
      <c r="L10" s="15"/>
      <c r="M10" s="15"/>
      <c r="N10" s="15"/>
    </row>
    <row r="11" spans="2:14" x14ac:dyDescent="0.3">
      <c r="B11" s="120"/>
      <c r="C11" s="23" t="s">
        <v>996</v>
      </c>
      <c r="D11" s="23" t="s">
        <v>386</v>
      </c>
      <c r="E11" s="23" t="s">
        <v>904</v>
      </c>
      <c r="F11" s="23" t="s">
        <v>1013</v>
      </c>
      <c r="G11" s="23" t="s">
        <v>1014</v>
      </c>
      <c r="H11" s="111" t="s">
        <v>1015</v>
      </c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B13" s="116" t="s">
        <v>1270</v>
      </c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E18" s="15"/>
      <c r="F18" s="15"/>
    </row>
  </sheetData>
  <sortState ref="B25:H30">
    <sortCondition ref="B25"/>
  </sortState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29"/>
  <sheetViews>
    <sheetView workbookViewId="0"/>
  </sheetViews>
  <sheetFormatPr baseColWidth="10" defaultRowHeight="14.4" x14ac:dyDescent="0.3"/>
  <cols>
    <col min="1" max="1" width="2.77734375" style="2" customWidth="1"/>
    <col min="2" max="2" width="28.88671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1072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54</v>
      </c>
      <c r="C6" s="22">
        <v>1.4</v>
      </c>
      <c r="D6" s="22">
        <v>6.4</v>
      </c>
      <c r="E6" s="22">
        <v>2.8</v>
      </c>
      <c r="F6" s="22">
        <v>4.5999999999999996</v>
      </c>
      <c r="G6" s="22">
        <v>4</v>
      </c>
      <c r="H6" s="25">
        <v>4</v>
      </c>
      <c r="I6" s="20"/>
      <c r="K6" s="15"/>
      <c r="L6" s="15"/>
      <c r="M6" s="15"/>
      <c r="N6" s="15"/>
    </row>
    <row r="7" spans="2:14" x14ac:dyDescent="0.3">
      <c r="B7" s="120"/>
      <c r="C7" s="23" t="s">
        <v>996</v>
      </c>
      <c r="D7" s="23" t="s">
        <v>1025</v>
      </c>
      <c r="E7" s="23" t="s">
        <v>1026</v>
      </c>
      <c r="F7" s="23" t="s">
        <v>1027</v>
      </c>
      <c r="G7" s="23" t="s">
        <v>1028</v>
      </c>
      <c r="H7" s="111" t="s">
        <v>1029</v>
      </c>
      <c r="I7" s="20"/>
      <c r="K7" s="15"/>
      <c r="L7" s="15"/>
      <c r="M7" s="15"/>
      <c r="N7" s="15"/>
    </row>
    <row r="8" spans="2:14" x14ac:dyDescent="0.3">
      <c r="B8" s="120" t="s">
        <v>55</v>
      </c>
      <c r="C8" s="22">
        <v>1.4</v>
      </c>
      <c r="D8" s="22">
        <v>1.3</v>
      </c>
      <c r="E8" s="22">
        <v>3.4</v>
      </c>
      <c r="F8" s="22">
        <v>2</v>
      </c>
      <c r="G8" s="22">
        <v>2.2000000000000002</v>
      </c>
      <c r="H8" s="25">
        <v>2.2999999999999998</v>
      </c>
      <c r="I8" s="20"/>
      <c r="K8" s="15"/>
      <c r="L8" s="15"/>
      <c r="M8" s="15"/>
      <c r="N8" s="15"/>
    </row>
    <row r="9" spans="2:14" x14ac:dyDescent="0.3">
      <c r="B9" s="120"/>
      <c r="C9" s="23" t="s">
        <v>996</v>
      </c>
      <c r="D9" s="23" t="s">
        <v>1030</v>
      </c>
      <c r="E9" s="23" t="s">
        <v>1031</v>
      </c>
      <c r="F9" s="23" t="s">
        <v>1032</v>
      </c>
      <c r="G9" s="23" t="s">
        <v>1033</v>
      </c>
      <c r="H9" s="111" t="s">
        <v>838</v>
      </c>
      <c r="I9" s="20"/>
      <c r="K9" s="15"/>
      <c r="L9" s="15"/>
      <c r="M9" s="15"/>
      <c r="N9" s="15"/>
    </row>
    <row r="10" spans="2:14" x14ac:dyDescent="0.3">
      <c r="B10" s="120" t="s">
        <v>172</v>
      </c>
      <c r="C10" s="22">
        <v>19.399999999999999</v>
      </c>
      <c r="D10" s="22">
        <v>17.899999999999999</v>
      </c>
      <c r="E10" s="22">
        <v>18.100000000000001</v>
      </c>
      <c r="F10" s="22">
        <v>24.8</v>
      </c>
      <c r="G10" s="22">
        <v>27</v>
      </c>
      <c r="H10" s="25">
        <v>23.1</v>
      </c>
      <c r="I10" s="20"/>
      <c r="K10" s="15"/>
      <c r="L10" s="15"/>
      <c r="M10" s="15"/>
      <c r="N10" s="15"/>
    </row>
    <row r="11" spans="2:14" x14ac:dyDescent="0.3">
      <c r="B11" s="120"/>
      <c r="C11" s="23" t="s">
        <v>1034</v>
      </c>
      <c r="D11" s="23" t="s">
        <v>1035</v>
      </c>
      <c r="E11" s="23" t="s">
        <v>1036</v>
      </c>
      <c r="F11" s="23" t="s">
        <v>1037</v>
      </c>
      <c r="G11" s="23" t="s">
        <v>1038</v>
      </c>
      <c r="H11" s="111" t="s">
        <v>1039</v>
      </c>
      <c r="I11" s="20"/>
      <c r="K11" s="15"/>
      <c r="L11" s="15"/>
      <c r="M11" s="15"/>
      <c r="N11" s="15"/>
    </row>
    <row r="12" spans="2:14" x14ac:dyDescent="0.3">
      <c r="B12" s="120" t="s">
        <v>56</v>
      </c>
      <c r="C12" s="22">
        <v>1.4</v>
      </c>
      <c r="D12" s="22">
        <v>3.8</v>
      </c>
      <c r="E12" s="22">
        <v>2.8</v>
      </c>
      <c r="F12" s="22">
        <v>4.4000000000000004</v>
      </c>
      <c r="G12" s="22">
        <v>7.7</v>
      </c>
      <c r="H12" s="25">
        <v>4.5</v>
      </c>
      <c r="I12" s="20"/>
      <c r="K12" s="15"/>
      <c r="L12" s="15"/>
      <c r="M12" s="15"/>
      <c r="N12" s="15"/>
    </row>
    <row r="13" spans="2:14" x14ac:dyDescent="0.3">
      <c r="B13" s="131"/>
      <c r="C13" s="23" t="s">
        <v>996</v>
      </c>
      <c r="D13" s="23" t="s">
        <v>1040</v>
      </c>
      <c r="E13" s="23" t="s">
        <v>1026</v>
      </c>
      <c r="F13" s="23" t="s">
        <v>1041</v>
      </c>
      <c r="G13" s="23" t="s">
        <v>1042</v>
      </c>
      <c r="H13" s="111" t="s">
        <v>1043</v>
      </c>
      <c r="I13" s="20"/>
      <c r="K13" s="15"/>
      <c r="L13" s="15"/>
      <c r="M13" s="15"/>
      <c r="N13" s="15"/>
    </row>
    <row r="14" spans="2:14" x14ac:dyDescent="0.3">
      <c r="B14" s="120" t="s">
        <v>57</v>
      </c>
      <c r="C14" s="22">
        <v>8.3000000000000007</v>
      </c>
      <c r="D14" s="22">
        <v>11.5</v>
      </c>
      <c r="E14" s="22">
        <v>13.6</v>
      </c>
      <c r="F14" s="22">
        <v>9.4</v>
      </c>
      <c r="G14" s="22">
        <v>20.8</v>
      </c>
      <c r="H14" s="25">
        <v>12.5</v>
      </c>
      <c r="I14" s="20"/>
      <c r="K14" s="15"/>
      <c r="L14" s="15"/>
      <c r="M14" s="15"/>
      <c r="N14" s="15"/>
    </row>
    <row r="15" spans="2:14" x14ac:dyDescent="0.3">
      <c r="B15" s="131"/>
      <c r="C15" s="23" t="s">
        <v>1044</v>
      </c>
      <c r="D15" s="23" t="s">
        <v>1045</v>
      </c>
      <c r="E15" s="23" t="s">
        <v>1046</v>
      </c>
      <c r="F15" s="23" t="s">
        <v>1047</v>
      </c>
      <c r="G15" s="23" t="s">
        <v>1048</v>
      </c>
      <c r="H15" s="111" t="s">
        <v>1049</v>
      </c>
      <c r="I15" s="20"/>
      <c r="K15" s="15"/>
      <c r="L15" s="15"/>
      <c r="M15" s="15"/>
      <c r="N15" s="15"/>
    </row>
    <row r="16" spans="2:14" x14ac:dyDescent="0.3">
      <c r="B16" s="120" t="s">
        <v>173</v>
      </c>
      <c r="C16" s="22">
        <v>19.399999999999999</v>
      </c>
      <c r="D16" s="22">
        <v>14.1</v>
      </c>
      <c r="E16" s="22">
        <v>23.2</v>
      </c>
      <c r="F16" s="22">
        <v>22.9</v>
      </c>
      <c r="G16" s="22">
        <v>20.8</v>
      </c>
      <c r="H16" s="25">
        <v>22</v>
      </c>
      <c r="I16" s="20"/>
      <c r="K16" s="15"/>
      <c r="L16" s="15"/>
      <c r="M16" s="15"/>
      <c r="N16" s="15"/>
    </row>
    <row r="17" spans="2:8" x14ac:dyDescent="0.3">
      <c r="B17" s="131"/>
      <c r="C17" s="23" t="s">
        <v>1034</v>
      </c>
      <c r="D17" s="23" t="s">
        <v>1050</v>
      </c>
      <c r="E17" s="23" t="s">
        <v>1051</v>
      </c>
      <c r="F17" s="23" t="s">
        <v>1052</v>
      </c>
      <c r="G17" s="23" t="s">
        <v>1048</v>
      </c>
      <c r="H17" s="111" t="s">
        <v>1053</v>
      </c>
    </row>
    <row r="18" spans="2:8" x14ac:dyDescent="0.3">
      <c r="B18" s="120" t="s">
        <v>58</v>
      </c>
      <c r="C18" s="22">
        <v>0</v>
      </c>
      <c r="D18" s="22">
        <v>3.8</v>
      </c>
      <c r="E18" s="22">
        <v>1.1000000000000001</v>
      </c>
      <c r="F18" s="22">
        <v>2</v>
      </c>
      <c r="G18" s="22">
        <v>1.5</v>
      </c>
      <c r="H18" s="25">
        <v>1.7</v>
      </c>
    </row>
    <row r="19" spans="2:8" x14ac:dyDescent="0.3">
      <c r="B19" s="131"/>
      <c r="C19" s="23" t="s">
        <v>386</v>
      </c>
      <c r="D19" s="23" t="s">
        <v>1040</v>
      </c>
      <c r="E19" s="23" t="s">
        <v>899</v>
      </c>
      <c r="F19" s="23" t="s">
        <v>1032</v>
      </c>
      <c r="G19" s="23" t="s">
        <v>395</v>
      </c>
      <c r="H19" s="111" t="s">
        <v>1054</v>
      </c>
    </row>
    <row r="20" spans="2:8" x14ac:dyDescent="0.3">
      <c r="B20" s="120" t="s">
        <v>59</v>
      </c>
      <c r="C20" s="22">
        <v>2.8</v>
      </c>
      <c r="D20" s="22">
        <v>9</v>
      </c>
      <c r="E20" s="22">
        <v>1.1000000000000001</v>
      </c>
      <c r="F20" s="22">
        <v>1.1000000000000001</v>
      </c>
      <c r="G20" s="22">
        <v>2.9</v>
      </c>
      <c r="H20" s="25">
        <v>1.8</v>
      </c>
    </row>
    <row r="21" spans="2:8" x14ac:dyDescent="0.3">
      <c r="B21" s="131"/>
      <c r="C21" s="23" t="s">
        <v>1001</v>
      </c>
      <c r="D21" s="23" t="s">
        <v>1055</v>
      </c>
      <c r="E21" s="23" t="s">
        <v>899</v>
      </c>
      <c r="F21" s="23" t="s">
        <v>755</v>
      </c>
      <c r="G21" s="23" t="s">
        <v>1056</v>
      </c>
      <c r="H21" s="111" t="s">
        <v>1057</v>
      </c>
    </row>
    <row r="22" spans="2:8" x14ac:dyDescent="0.3">
      <c r="B22" s="120" t="s">
        <v>60</v>
      </c>
      <c r="C22" s="22">
        <v>6.9</v>
      </c>
      <c r="D22" s="22">
        <v>1.3</v>
      </c>
      <c r="E22" s="22">
        <v>7.3</v>
      </c>
      <c r="F22" s="22">
        <v>5.3</v>
      </c>
      <c r="G22" s="22">
        <v>1.8</v>
      </c>
      <c r="H22" s="25">
        <v>5.0999999999999996</v>
      </c>
    </row>
    <row r="23" spans="2:8" x14ac:dyDescent="0.3">
      <c r="B23" s="131"/>
      <c r="C23" s="23" t="s">
        <v>1058</v>
      </c>
      <c r="D23" s="23" t="s">
        <v>1030</v>
      </c>
      <c r="E23" s="23" t="s">
        <v>1059</v>
      </c>
      <c r="F23" s="23" t="s">
        <v>1060</v>
      </c>
      <c r="G23" s="23" t="s">
        <v>1061</v>
      </c>
      <c r="H23" s="111" t="s">
        <v>714</v>
      </c>
    </row>
    <row r="24" spans="2:8" x14ac:dyDescent="0.3">
      <c r="B24" s="120" t="s">
        <v>61</v>
      </c>
      <c r="C24" s="22">
        <v>26.4</v>
      </c>
      <c r="D24" s="22">
        <v>16.7</v>
      </c>
      <c r="E24" s="22">
        <v>18.100000000000001</v>
      </c>
      <c r="F24" s="22">
        <v>17</v>
      </c>
      <c r="G24" s="22">
        <v>4.7</v>
      </c>
      <c r="H24" s="25">
        <v>15.5</v>
      </c>
    </row>
    <row r="25" spans="2:8" x14ac:dyDescent="0.3">
      <c r="B25" s="131"/>
      <c r="C25" s="23" t="s">
        <v>1062</v>
      </c>
      <c r="D25" s="23" t="s">
        <v>1063</v>
      </c>
      <c r="E25" s="23" t="s">
        <v>1036</v>
      </c>
      <c r="F25" s="23" t="s">
        <v>1064</v>
      </c>
      <c r="G25" s="23" t="s">
        <v>1065</v>
      </c>
      <c r="H25" s="111" t="s">
        <v>1066</v>
      </c>
    </row>
    <row r="26" spans="2:8" x14ac:dyDescent="0.3">
      <c r="B26" s="120" t="s">
        <v>62</v>
      </c>
      <c r="C26" s="22">
        <v>12.5</v>
      </c>
      <c r="D26" s="22">
        <v>14.1</v>
      </c>
      <c r="E26" s="22">
        <v>8.5</v>
      </c>
      <c r="F26" s="22">
        <v>6.6</v>
      </c>
      <c r="G26" s="22">
        <v>6.6</v>
      </c>
      <c r="H26" s="25">
        <v>7.6</v>
      </c>
    </row>
    <row r="27" spans="2:8" x14ac:dyDescent="0.3">
      <c r="B27" s="131"/>
      <c r="C27" s="23" t="s">
        <v>1067</v>
      </c>
      <c r="D27" s="23" t="s">
        <v>1050</v>
      </c>
      <c r="E27" s="23" t="s">
        <v>1068</v>
      </c>
      <c r="F27" s="23" t="s">
        <v>1069</v>
      </c>
      <c r="G27" s="23" t="s">
        <v>1070</v>
      </c>
      <c r="H27" s="111" t="s">
        <v>1071</v>
      </c>
    </row>
    <row r="29" spans="2:8" x14ac:dyDescent="0.3">
      <c r="B29" s="116" t="s">
        <v>1270</v>
      </c>
      <c r="C29" s="15"/>
      <c r="D29" s="15"/>
      <c r="E29" s="15"/>
      <c r="F29" s="15"/>
      <c r="G29" s="15"/>
      <c r="H29" s="15"/>
    </row>
  </sheetData>
  <sortState ref="B38:H59">
    <sortCondition ref="B38"/>
  </sortState>
  <mergeCells count="12">
    <mergeCell ref="B26:B27"/>
    <mergeCell ref="C4:H4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3"/>
  <sheetViews>
    <sheetView workbookViewId="0"/>
  </sheetViews>
  <sheetFormatPr baseColWidth="10" defaultRowHeight="14.4" x14ac:dyDescent="0.3"/>
  <cols>
    <col min="1" max="1" width="2.77734375" style="2" customWidth="1"/>
    <col min="2" max="2" width="21.33203125" style="2" customWidth="1"/>
    <col min="3" max="3" width="12.5546875" style="2" bestFit="1" customWidth="1"/>
    <col min="4" max="4" width="9.88671875" style="2" bestFit="1" customWidth="1"/>
    <col min="5" max="5" width="10.77734375" style="2" bestFit="1" customWidth="1"/>
    <col min="6" max="6" width="14.88671875" style="2" customWidth="1"/>
    <col min="7" max="7" width="11.5546875" style="2" bestFit="1" customWidth="1"/>
    <col min="8" max="8" width="9.44140625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39"/>
      <c r="C4" s="120" t="s">
        <v>1073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320</v>
      </c>
      <c r="C6" s="22">
        <v>0</v>
      </c>
      <c r="D6" s="22">
        <v>0</v>
      </c>
      <c r="E6" s="22">
        <v>5.0999999999999996</v>
      </c>
      <c r="F6" s="22">
        <v>3</v>
      </c>
      <c r="G6" s="22">
        <v>2.5</v>
      </c>
      <c r="H6" s="25">
        <v>3.2</v>
      </c>
      <c r="J6" s="15"/>
      <c r="K6" s="15"/>
      <c r="L6" s="15"/>
      <c r="M6" s="15"/>
      <c r="N6" s="15"/>
    </row>
    <row r="7" spans="2:14" x14ac:dyDescent="0.3">
      <c r="B7" s="120"/>
      <c r="C7" s="23" t="s">
        <v>386</v>
      </c>
      <c r="D7" s="23" t="s">
        <v>386</v>
      </c>
      <c r="E7" s="23" t="s">
        <v>1017</v>
      </c>
      <c r="F7" s="23" t="s">
        <v>1018</v>
      </c>
      <c r="G7" s="23" t="s">
        <v>1019</v>
      </c>
      <c r="H7" s="111" t="s">
        <v>1020</v>
      </c>
      <c r="J7" s="15"/>
      <c r="K7" s="15"/>
      <c r="L7" s="15"/>
      <c r="M7" s="15"/>
      <c r="N7" s="15"/>
    </row>
    <row r="8" spans="2:14" x14ac:dyDescent="0.3">
      <c r="B8" s="120" t="s">
        <v>321</v>
      </c>
      <c r="C8" s="22">
        <v>100</v>
      </c>
      <c r="D8" s="22">
        <v>100</v>
      </c>
      <c r="E8" s="22">
        <v>94.9</v>
      </c>
      <c r="F8" s="22">
        <v>97</v>
      </c>
      <c r="G8" s="22">
        <v>97.5</v>
      </c>
      <c r="H8" s="25">
        <v>96.8</v>
      </c>
      <c r="J8" s="15"/>
      <c r="K8" s="15"/>
      <c r="L8" s="15"/>
      <c r="M8" s="15"/>
      <c r="N8" s="15"/>
    </row>
    <row r="9" spans="2:14" ht="16.5" customHeight="1" x14ac:dyDescent="0.3">
      <c r="B9" s="120"/>
      <c r="C9" s="23" t="s">
        <v>401</v>
      </c>
      <c r="D9" s="23" t="s">
        <v>401</v>
      </c>
      <c r="E9" s="23" t="s">
        <v>1021</v>
      </c>
      <c r="F9" s="23" t="s">
        <v>1022</v>
      </c>
      <c r="G9" s="23" t="s">
        <v>1023</v>
      </c>
      <c r="H9" s="111" t="s">
        <v>1024</v>
      </c>
      <c r="J9" s="15"/>
      <c r="K9" s="15"/>
      <c r="L9" s="15"/>
      <c r="M9" s="15"/>
      <c r="N9" s="15"/>
    </row>
    <row r="10" spans="2:14" x14ac:dyDescent="0.3">
      <c r="C10" s="20"/>
      <c r="D10" s="15"/>
      <c r="E10" s="15"/>
      <c r="F10" s="15"/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E11" s="15"/>
      <c r="F11" s="15"/>
      <c r="J11" s="15"/>
      <c r="K11" s="15"/>
      <c r="L11" s="15"/>
      <c r="M11" s="15"/>
      <c r="N11" s="15"/>
    </row>
    <row r="12" spans="2:14" x14ac:dyDescent="0.3">
      <c r="C12" s="20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</sheetData>
  <sortState ref="B20:H23">
    <sortCondition ref="B20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20"/>
  <sheetViews>
    <sheetView workbookViewId="0"/>
  </sheetViews>
  <sheetFormatPr baseColWidth="10" defaultRowHeight="14.4" x14ac:dyDescent="0.3"/>
  <cols>
    <col min="1" max="1" width="2.77734375" style="2" customWidth="1"/>
    <col min="2" max="2" width="22.554687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1074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21</v>
      </c>
      <c r="C6" s="22">
        <v>47.1</v>
      </c>
      <c r="D6" s="22">
        <v>45.5</v>
      </c>
      <c r="E6" s="22">
        <v>51.2</v>
      </c>
      <c r="F6" s="22">
        <v>48.8</v>
      </c>
      <c r="G6" s="22">
        <v>48.7</v>
      </c>
      <c r="H6" s="25">
        <v>49.1</v>
      </c>
      <c r="J6" s="15"/>
      <c r="K6" s="15"/>
      <c r="L6" s="15"/>
      <c r="M6" s="15"/>
      <c r="N6" s="15"/>
    </row>
    <row r="7" spans="2:14" x14ac:dyDescent="0.3">
      <c r="B7" s="120"/>
      <c r="C7" s="23" t="s">
        <v>1075</v>
      </c>
      <c r="D7" s="23" t="s">
        <v>1076</v>
      </c>
      <c r="E7" s="23" t="s">
        <v>1077</v>
      </c>
      <c r="F7" s="23" t="s">
        <v>1078</v>
      </c>
      <c r="G7" s="23" t="s">
        <v>1079</v>
      </c>
      <c r="H7" s="111" t="s">
        <v>1080</v>
      </c>
      <c r="J7" s="15"/>
      <c r="K7" s="15"/>
      <c r="L7" s="15"/>
      <c r="M7" s="15"/>
      <c r="N7" s="15"/>
    </row>
    <row r="8" spans="2:14" x14ac:dyDescent="0.3">
      <c r="B8" s="120" t="s">
        <v>322</v>
      </c>
      <c r="C8" s="22">
        <v>1.4</v>
      </c>
      <c r="D8" s="22">
        <v>2.6</v>
      </c>
      <c r="E8" s="22">
        <v>1.8</v>
      </c>
      <c r="F8" s="22">
        <v>3.8</v>
      </c>
      <c r="G8" s="22">
        <v>4.2</v>
      </c>
      <c r="H8" s="25">
        <v>3.2</v>
      </c>
      <c r="J8" s="15"/>
      <c r="K8" s="15"/>
      <c r="L8" s="15"/>
      <c r="M8" s="15"/>
      <c r="N8" s="15"/>
    </row>
    <row r="9" spans="2:14" ht="16.5" customHeight="1" x14ac:dyDescent="0.3">
      <c r="B9" s="120"/>
      <c r="C9" s="23" t="s">
        <v>1081</v>
      </c>
      <c r="D9" s="23" t="s">
        <v>1082</v>
      </c>
      <c r="E9" s="23" t="s">
        <v>1083</v>
      </c>
      <c r="F9" s="23" t="s">
        <v>1084</v>
      </c>
      <c r="G9" s="23" t="s">
        <v>1085</v>
      </c>
      <c r="H9" s="111" t="s">
        <v>1086</v>
      </c>
      <c r="J9" s="15"/>
      <c r="K9" s="15"/>
      <c r="L9" s="15"/>
      <c r="M9" s="15"/>
      <c r="N9" s="15"/>
    </row>
    <row r="10" spans="2:14" x14ac:dyDescent="0.3">
      <c r="B10" s="120" t="s">
        <v>323</v>
      </c>
      <c r="C10" s="22">
        <v>51.4</v>
      </c>
      <c r="D10" s="22">
        <v>51.9</v>
      </c>
      <c r="E10" s="22">
        <v>47</v>
      </c>
      <c r="F10" s="22">
        <v>47.5</v>
      </c>
      <c r="G10" s="22">
        <v>47.1</v>
      </c>
      <c r="H10" s="25">
        <v>47.7</v>
      </c>
      <c r="J10" s="15"/>
      <c r="K10" s="15"/>
      <c r="L10" s="15"/>
      <c r="M10" s="15"/>
      <c r="N10" s="15"/>
    </row>
    <row r="11" spans="2:14" x14ac:dyDescent="0.3">
      <c r="B11" s="120"/>
      <c r="C11" s="23" t="s">
        <v>1087</v>
      </c>
      <c r="D11" s="23" t="s">
        <v>1088</v>
      </c>
      <c r="E11" s="23" t="s">
        <v>1089</v>
      </c>
      <c r="F11" s="23" t="s">
        <v>1090</v>
      </c>
      <c r="G11" s="23" t="s">
        <v>1091</v>
      </c>
      <c r="H11" s="111" t="s">
        <v>1092</v>
      </c>
      <c r="J11" s="15"/>
      <c r="K11" s="15"/>
      <c r="L11" s="15"/>
      <c r="M11" s="15"/>
      <c r="N11" s="15"/>
    </row>
    <row r="12" spans="2:14" x14ac:dyDescent="0.3">
      <c r="C12" s="20"/>
      <c r="E12" s="15"/>
      <c r="F12" s="15"/>
      <c r="J12" s="15"/>
      <c r="K12" s="15"/>
      <c r="L12" s="15"/>
      <c r="M12" s="15"/>
      <c r="N12" s="15"/>
    </row>
    <row r="13" spans="2:14" x14ac:dyDescent="0.3">
      <c r="B13" s="116" t="s">
        <v>1270</v>
      </c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</row>
    <row r="17" spans="3:6" x14ac:dyDescent="0.3">
      <c r="C17" s="20"/>
      <c r="E17" s="15"/>
      <c r="F17" s="15"/>
    </row>
    <row r="18" spans="3:6" x14ac:dyDescent="0.3">
      <c r="C18" s="20"/>
      <c r="E18" s="15"/>
      <c r="F18" s="15"/>
    </row>
    <row r="19" spans="3:6" x14ac:dyDescent="0.3">
      <c r="C19" s="20"/>
      <c r="E19" s="15"/>
      <c r="F19" s="15"/>
    </row>
    <row r="20" spans="3:6" x14ac:dyDescent="0.3">
      <c r="C20" s="20"/>
      <c r="E20" s="15"/>
      <c r="F20" s="15"/>
    </row>
  </sheetData>
  <sortState ref="B27:H32">
    <sortCondition ref="B27"/>
  </sortState>
  <mergeCells count="4">
    <mergeCell ref="C4:H4"/>
    <mergeCell ref="B6:B7"/>
    <mergeCell ref="B8:B9"/>
    <mergeCell ref="B10:B11"/>
  </mergeCells>
  <hyperlinks>
    <hyperlink ref="B2" location="ÍNDICE!A1" display="ÍNDICE!A1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9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8.664062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1093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5" t="s">
        <v>203</v>
      </c>
      <c r="C6" s="22">
        <v>25.7</v>
      </c>
      <c r="D6" s="22">
        <v>13.9</v>
      </c>
      <c r="E6" s="22">
        <v>16.8</v>
      </c>
      <c r="F6" s="22">
        <v>11.9</v>
      </c>
      <c r="G6" s="22">
        <v>3.8</v>
      </c>
      <c r="H6" s="25">
        <v>12.3</v>
      </c>
      <c r="J6" s="15"/>
      <c r="K6" s="15"/>
      <c r="L6" s="15"/>
      <c r="M6" s="15"/>
      <c r="N6" s="15"/>
    </row>
    <row r="7" spans="2:14" x14ac:dyDescent="0.3">
      <c r="B7" s="125"/>
      <c r="C7" s="23" t="s">
        <v>1094</v>
      </c>
      <c r="D7" s="23" t="s">
        <v>1095</v>
      </c>
      <c r="E7" s="23" t="s">
        <v>1096</v>
      </c>
      <c r="F7" s="23" t="s">
        <v>1097</v>
      </c>
      <c r="G7" s="23" t="s">
        <v>897</v>
      </c>
      <c r="H7" s="111" t="s">
        <v>1098</v>
      </c>
      <c r="J7" s="15"/>
      <c r="K7" s="15"/>
      <c r="L7" s="15"/>
      <c r="M7" s="15"/>
      <c r="N7" s="15"/>
    </row>
    <row r="8" spans="2:14" x14ac:dyDescent="0.3">
      <c r="B8" s="125" t="s">
        <v>64</v>
      </c>
      <c r="C8" s="22">
        <v>68.599999999999994</v>
      </c>
      <c r="D8" s="22">
        <v>64.599999999999994</v>
      </c>
      <c r="E8" s="22">
        <v>69.5</v>
      </c>
      <c r="F8" s="22">
        <v>80.2</v>
      </c>
      <c r="G8" s="22">
        <v>85.7</v>
      </c>
      <c r="H8" s="25">
        <v>77.400000000000006</v>
      </c>
      <c r="J8" s="15"/>
      <c r="K8" s="15"/>
      <c r="L8" s="15"/>
      <c r="M8" s="15"/>
      <c r="N8" s="15"/>
    </row>
    <row r="9" spans="2:14" x14ac:dyDescent="0.3">
      <c r="B9" s="125"/>
      <c r="C9" s="23" t="s">
        <v>1099</v>
      </c>
      <c r="D9" s="23" t="s">
        <v>1100</v>
      </c>
      <c r="E9" s="23" t="s">
        <v>1101</v>
      </c>
      <c r="F9" s="23" t="s">
        <v>1102</v>
      </c>
      <c r="G9" s="23" t="s">
        <v>1103</v>
      </c>
      <c r="H9" s="111" t="s">
        <v>1104</v>
      </c>
      <c r="J9" s="15"/>
      <c r="K9" s="15"/>
      <c r="L9" s="15"/>
      <c r="M9" s="15"/>
      <c r="N9" s="15"/>
    </row>
    <row r="10" spans="2:14" x14ac:dyDescent="0.3">
      <c r="B10" s="125" t="s">
        <v>45</v>
      </c>
      <c r="C10" s="22">
        <v>5.7</v>
      </c>
      <c r="D10" s="22">
        <v>19</v>
      </c>
      <c r="E10" s="22">
        <v>7.2</v>
      </c>
      <c r="F10" s="22">
        <v>3.9</v>
      </c>
      <c r="G10" s="22">
        <v>6.8</v>
      </c>
      <c r="H10" s="25">
        <v>6</v>
      </c>
      <c r="J10" s="15"/>
      <c r="K10" s="15"/>
      <c r="L10" s="15"/>
      <c r="M10" s="15"/>
      <c r="N10" s="15"/>
    </row>
    <row r="11" spans="2:14" x14ac:dyDescent="0.3">
      <c r="B11" s="125"/>
      <c r="C11" s="23" t="s">
        <v>1105</v>
      </c>
      <c r="D11" s="23" t="s">
        <v>1106</v>
      </c>
      <c r="E11" s="23" t="s">
        <v>1107</v>
      </c>
      <c r="F11" s="23" t="s">
        <v>1108</v>
      </c>
      <c r="G11" s="23" t="s">
        <v>1109</v>
      </c>
      <c r="H11" s="111" t="s">
        <v>1110</v>
      </c>
      <c r="J11" s="15"/>
      <c r="K11" s="15"/>
      <c r="L11" s="15"/>
      <c r="M11" s="15"/>
      <c r="N11" s="15"/>
    </row>
    <row r="12" spans="2:14" x14ac:dyDescent="0.3">
      <c r="B12" s="125" t="s">
        <v>65</v>
      </c>
      <c r="C12" s="22">
        <v>0</v>
      </c>
      <c r="D12" s="22">
        <v>2.5</v>
      </c>
      <c r="E12" s="22">
        <v>6.6</v>
      </c>
      <c r="F12" s="22">
        <v>3.9</v>
      </c>
      <c r="G12" s="22">
        <v>3.8</v>
      </c>
      <c r="H12" s="25">
        <v>4.3</v>
      </c>
      <c r="J12" s="15"/>
      <c r="K12" s="15"/>
      <c r="L12" s="15"/>
      <c r="M12" s="15"/>
      <c r="N12" s="15"/>
    </row>
    <row r="13" spans="2:14" x14ac:dyDescent="0.3">
      <c r="B13" s="125"/>
      <c r="C13" s="23" t="s">
        <v>386</v>
      </c>
      <c r="D13" s="23" t="s">
        <v>1111</v>
      </c>
      <c r="E13" s="23" t="s">
        <v>1112</v>
      </c>
      <c r="F13" s="23" t="s">
        <v>1108</v>
      </c>
      <c r="G13" s="23" t="s">
        <v>897</v>
      </c>
      <c r="H13" s="111" t="s">
        <v>1113</v>
      </c>
      <c r="J13" s="15"/>
      <c r="K13" s="15"/>
      <c r="L13" s="15"/>
      <c r="M13" s="15"/>
      <c r="N13" s="15"/>
    </row>
    <row r="14" spans="2:14" x14ac:dyDescent="0.3">
      <c r="J14" s="15"/>
      <c r="K14" s="15"/>
      <c r="L14" s="15"/>
      <c r="M14" s="15"/>
      <c r="N14" s="15"/>
    </row>
    <row r="15" spans="2:14" x14ac:dyDescent="0.3">
      <c r="B15" s="116" t="s">
        <v>1270</v>
      </c>
      <c r="C15" s="20"/>
      <c r="E15" s="15"/>
      <c r="F15" s="15"/>
      <c r="G15" s="15"/>
      <c r="H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E18" s="15"/>
      <c r="F18" s="15"/>
    </row>
    <row r="19" spans="3:14" x14ac:dyDescent="0.3">
      <c r="C19" s="20"/>
      <c r="E19" s="15"/>
      <c r="F19" s="15"/>
    </row>
  </sheetData>
  <sortState ref="B26:H33">
    <sortCondition ref="B26"/>
  </sortState>
  <mergeCells count="5"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9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1114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0" t="s">
        <v>24</v>
      </c>
      <c r="C6" s="22">
        <v>29.6</v>
      </c>
      <c r="D6" s="22">
        <v>25.3</v>
      </c>
      <c r="E6" s="22">
        <v>40.6</v>
      </c>
      <c r="F6" s="22">
        <v>35.200000000000003</v>
      </c>
      <c r="G6" s="22">
        <v>33.799999999999997</v>
      </c>
      <c r="H6" s="25">
        <v>35.5</v>
      </c>
      <c r="J6" s="15"/>
      <c r="K6" s="15"/>
      <c r="L6" s="15"/>
      <c r="M6" s="15"/>
      <c r="N6" s="15"/>
    </row>
    <row r="7" spans="2:14" x14ac:dyDescent="0.3">
      <c r="B7" s="120"/>
      <c r="C7" s="23" t="s">
        <v>1115</v>
      </c>
      <c r="D7" s="23" t="s">
        <v>1116</v>
      </c>
      <c r="E7" s="23" t="s">
        <v>1117</v>
      </c>
      <c r="F7" s="23" t="s">
        <v>1118</v>
      </c>
      <c r="G7" s="23" t="s">
        <v>1119</v>
      </c>
      <c r="H7" s="111" t="s">
        <v>1120</v>
      </c>
      <c r="J7" s="15"/>
      <c r="K7" s="15"/>
      <c r="L7" s="15"/>
      <c r="M7" s="15"/>
      <c r="N7" s="15"/>
    </row>
    <row r="8" spans="2:14" x14ac:dyDescent="0.3">
      <c r="B8" s="120" t="s">
        <v>63</v>
      </c>
      <c r="C8" s="22">
        <v>70.400000000000006</v>
      </c>
      <c r="D8" s="22">
        <v>74.7</v>
      </c>
      <c r="E8" s="22">
        <v>59.4</v>
      </c>
      <c r="F8" s="22">
        <v>64.8</v>
      </c>
      <c r="G8" s="22">
        <v>66.2</v>
      </c>
      <c r="H8" s="25">
        <v>64.5</v>
      </c>
      <c r="J8" s="15"/>
      <c r="K8" s="15"/>
      <c r="L8" s="15"/>
      <c r="M8" s="15"/>
      <c r="N8" s="15"/>
    </row>
    <row r="9" spans="2:14" x14ac:dyDescent="0.3">
      <c r="B9" s="120"/>
      <c r="C9" s="23" t="s">
        <v>1121</v>
      </c>
      <c r="D9" s="23" t="s">
        <v>1122</v>
      </c>
      <c r="E9" s="23" t="s">
        <v>1123</v>
      </c>
      <c r="F9" s="23" t="s">
        <v>1124</v>
      </c>
      <c r="G9" s="23" t="s">
        <v>1125</v>
      </c>
      <c r="H9" s="111" t="s">
        <v>1126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E18" s="15"/>
      <c r="F18" s="15"/>
    </row>
    <row r="19" spans="3:14" x14ac:dyDescent="0.3">
      <c r="C19" s="20"/>
      <c r="E19" s="15"/>
      <c r="F19" s="15"/>
    </row>
  </sheetData>
  <sortState ref="B26:H29">
    <sortCondition ref="B26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8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8.5546875" style="2" customWidth="1"/>
    <col min="3" max="3" width="12.5546875" style="2" bestFit="1" customWidth="1"/>
    <col min="4" max="4" width="9.33203125" style="2" bestFit="1" customWidth="1"/>
    <col min="5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1198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59" t="s">
        <v>27</v>
      </c>
    </row>
    <row r="6" spans="2:14" x14ac:dyDescent="0.3">
      <c r="B6" s="120" t="s">
        <v>21</v>
      </c>
      <c r="C6" s="22">
        <v>47.9</v>
      </c>
      <c r="D6" s="22">
        <v>51.9</v>
      </c>
      <c r="E6" s="22">
        <v>39.9</v>
      </c>
      <c r="F6" s="22">
        <v>35.299999999999997</v>
      </c>
      <c r="G6" s="22">
        <v>22.1</v>
      </c>
      <c r="H6" s="25">
        <v>35.4</v>
      </c>
      <c r="J6" s="15"/>
      <c r="K6" s="15"/>
      <c r="L6" s="15"/>
      <c r="M6" s="15"/>
      <c r="N6" s="15"/>
    </row>
    <row r="7" spans="2:14" x14ac:dyDescent="0.3">
      <c r="B7" s="120"/>
      <c r="C7" s="23" t="s">
        <v>1127</v>
      </c>
      <c r="D7" s="23" t="s">
        <v>1128</v>
      </c>
      <c r="E7" s="23" t="s">
        <v>1129</v>
      </c>
      <c r="F7" s="23" t="s">
        <v>1130</v>
      </c>
      <c r="G7" s="23" t="s">
        <v>1131</v>
      </c>
      <c r="H7" s="111" t="s">
        <v>1132</v>
      </c>
      <c r="J7" s="15"/>
      <c r="K7" s="15"/>
      <c r="L7" s="15"/>
      <c r="M7" s="15"/>
      <c r="N7" s="15"/>
    </row>
    <row r="8" spans="2:14" x14ac:dyDescent="0.3">
      <c r="B8" s="120" t="s">
        <v>204</v>
      </c>
      <c r="C8" s="22">
        <v>52.1</v>
      </c>
      <c r="D8" s="22">
        <v>48.1</v>
      </c>
      <c r="E8" s="22">
        <v>60.1</v>
      </c>
      <c r="F8" s="22">
        <v>64.7</v>
      </c>
      <c r="G8" s="22">
        <v>77.900000000000006</v>
      </c>
      <c r="H8" s="25">
        <v>64.599999999999994</v>
      </c>
      <c r="J8" s="15"/>
      <c r="K8" s="15"/>
      <c r="L8" s="15"/>
      <c r="M8" s="15"/>
      <c r="N8" s="15"/>
    </row>
    <row r="9" spans="2:14" x14ac:dyDescent="0.3">
      <c r="B9" s="120"/>
      <c r="C9" s="23" t="s">
        <v>1133</v>
      </c>
      <c r="D9" s="23" t="s">
        <v>1134</v>
      </c>
      <c r="E9" s="23" t="s">
        <v>1135</v>
      </c>
      <c r="F9" s="23" t="s">
        <v>1136</v>
      </c>
      <c r="G9" s="23" t="s">
        <v>1137</v>
      </c>
      <c r="H9" s="111" t="s">
        <v>1138</v>
      </c>
      <c r="J9" s="15"/>
      <c r="K9" s="15"/>
      <c r="L9" s="15"/>
      <c r="M9" s="15"/>
      <c r="N9" s="15"/>
    </row>
    <row r="10" spans="2:14" x14ac:dyDescent="0.3">
      <c r="J10" s="15"/>
      <c r="K10" s="15"/>
      <c r="L10" s="15"/>
      <c r="M10" s="15"/>
      <c r="N10" s="15"/>
    </row>
    <row r="11" spans="2:14" x14ac:dyDescent="0.3">
      <c r="B11" s="116" t="s">
        <v>1270</v>
      </c>
      <c r="C11" s="20"/>
      <c r="D11" s="15"/>
      <c r="E11" s="15"/>
      <c r="F11" s="15"/>
      <c r="G11" s="15"/>
      <c r="H11" s="15"/>
      <c r="J11" s="15"/>
      <c r="K11" s="15"/>
      <c r="L11" s="15"/>
      <c r="M11" s="15"/>
      <c r="N11" s="15"/>
    </row>
    <row r="12" spans="2:14" x14ac:dyDescent="0.3">
      <c r="C12" s="20"/>
      <c r="D12" s="15"/>
      <c r="E12" s="15"/>
      <c r="F12" s="15"/>
      <c r="J12" s="15"/>
      <c r="K12" s="15"/>
      <c r="L12" s="15"/>
      <c r="M12" s="15"/>
      <c r="N12" s="15"/>
    </row>
    <row r="13" spans="2:14" x14ac:dyDescent="0.3">
      <c r="C13" s="20"/>
      <c r="E13" s="15"/>
      <c r="F13" s="15"/>
      <c r="J13" s="15"/>
      <c r="K13" s="15"/>
      <c r="L13" s="15"/>
      <c r="M13" s="15"/>
      <c r="N13" s="15"/>
    </row>
    <row r="14" spans="2:14" x14ac:dyDescent="0.3">
      <c r="C14" s="20"/>
      <c r="E14" s="15"/>
      <c r="F14" s="15"/>
      <c r="J14" s="15"/>
      <c r="K14" s="15"/>
      <c r="L14" s="15"/>
      <c r="M14" s="15"/>
      <c r="N14" s="15"/>
    </row>
    <row r="15" spans="2:14" x14ac:dyDescent="0.3">
      <c r="C15" s="20"/>
      <c r="E15" s="15"/>
      <c r="F15" s="15"/>
      <c r="J15" s="15"/>
      <c r="K15" s="15"/>
      <c r="L15" s="15"/>
      <c r="M15" s="15"/>
      <c r="N15" s="15"/>
    </row>
    <row r="16" spans="2:14" x14ac:dyDescent="0.3">
      <c r="C16" s="20"/>
      <c r="E16" s="15"/>
      <c r="F16" s="15"/>
      <c r="J16" s="15"/>
      <c r="K16" s="15"/>
      <c r="L16" s="15"/>
      <c r="M16" s="15"/>
      <c r="N16" s="15"/>
    </row>
    <row r="17" spans="3:14" x14ac:dyDescent="0.3">
      <c r="C17" s="20"/>
      <c r="E17" s="15"/>
      <c r="F17" s="15"/>
      <c r="J17" s="15"/>
      <c r="K17" s="15"/>
      <c r="L17" s="15"/>
      <c r="M17" s="15"/>
      <c r="N17" s="15"/>
    </row>
    <row r="18" spans="3:14" x14ac:dyDescent="0.3">
      <c r="C18" s="20"/>
      <c r="E18" s="15"/>
      <c r="F18" s="15"/>
    </row>
  </sheetData>
  <sortState ref="B25:H28">
    <sortCondition ref="B25"/>
  </sortState>
  <mergeCells count="3">
    <mergeCell ref="C4:H4"/>
    <mergeCell ref="B6:B7"/>
    <mergeCell ref="B8:B9"/>
  </mergeCells>
  <hyperlinks>
    <hyperlink ref="B2" location="ÍNDICE!A1" display="ÍNDICE!A1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41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25.33203125" style="2" customWidth="1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1197</v>
      </c>
      <c r="D4" s="120"/>
      <c r="E4" s="120"/>
      <c r="F4" s="120"/>
      <c r="G4" s="120"/>
      <c r="H4" s="120"/>
      <c r="I4" s="134"/>
      <c r="J4" s="60"/>
      <c r="K4" s="61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59" t="s">
        <v>27</v>
      </c>
      <c r="I5" s="134"/>
      <c r="J5" s="60"/>
      <c r="K5" s="61"/>
    </row>
    <row r="6" spans="2:14" x14ac:dyDescent="0.3">
      <c r="B6" s="128" t="s">
        <v>69</v>
      </c>
      <c r="C6" s="113">
        <v>0</v>
      </c>
      <c r="D6" s="113">
        <v>4.7</v>
      </c>
      <c r="E6" s="113">
        <v>0</v>
      </c>
      <c r="F6" s="113">
        <v>7</v>
      </c>
      <c r="G6" s="113">
        <v>2.9</v>
      </c>
      <c r="H6" s="64">
        <v>4.0999999999999996</v>
      </c>
      <c r="I6" s="134"/>
      <c r="J6" s="62"/>
      <c r="K6" s="61"/>
      <c r="L6" s="15"/>
      <c r="M6" s="15"/>
      <c r="N6" s="15"/>
    </row>
    <row r="7" spans="2:14" x14ac:dyDescent="0.3">
      <c r="B7" s="130"/>
      <c r="C7" s="110" t="s">
        <v>386</v>
      </c>
      <c r="D7" s="110" t="s">
        <v>1139</v>
      </c>
      <c r="E7" s="110" t="s">
        <v>386</v>
      </c>
      <c r="F7" s="110" t="s">
        <v>814</v>
      </c>
      <c r="G7" s="110" t="s">
        <v>1140</v>
      </c>
      <c r="H7" s="112" t="s">
        <v>1141</v>
      </c>
      <c r="I7" s="134"/>
      <c r="J7" s="62"/>
      <c r="K7" s="61"/>
      <c r="L7" s="15"/>
      <c r="M7" s="15"/>
      <c r="N7" s="15"/>
    </row>
    <row r="8" spans="2:14" x14ac:dyDescent="0.3">
      <c r="B8" s="128" t="s">
        <v>70</v>
      </c>
      <c r="C8" s="113">
        <v>0</v>
      </c>
      <c r="D8" s="113">
        <v>1.2</v>
      </c>
      <c r="E8" s="113">
        <v>1</v>
      </c>
      <c r="F8" s="113">
        <v>4.0999999999999996</v>
      </c>
      <c r="G8" s="113">
        <v>0.3</v>
      </c>
      <c r="H8" s="64">
        <v>2.2999999999999998</v>
      </c>
      <c r="I8" s="134"/>
      <c r="J8" s="62"/>
      <c r="K8" s="61"/>
      <c r="L8" s="15"/>
      <c r="M8" s="15"/>
      <c r="N8" s="15"/>
    </row>
    <row r="9" spans="2:14" x14ac:dyDescent="0.3">
      <c r="B9" s="130"/>
      <c r="C9" s="110" t="s">
        <v>386</v>
      </c>
      <c r="D9" s="110" t="s">
        <v>899</v>
      </c>
      <c r="E9" s="110" t="s">
        <v>1142</v>
      </c>
      <c r="F9" s="110" t="s">
        <v>842</v>
      </c>
      <c r="G9" s="110" t="s">
        <v>902</v>
      </c>
      <c r="H9" s="112" t="s">
        <v>1143</v>
      </c>
      <c r="I9" s="134"/>
      <c r="J9" s="62"/>
      <c r="K9" s="61"/>
      <c r="L9" s="15"/>
      <c r="M9" s="15"/>
      <c r="N9" s="15"/>
    </row>
    <row r="10" spans="2:14" x14ac:dyDescent="0.3">
      <c r="B10" s="128" t="s">
        <v>71</v>
      </c>
      <c r="C10" s="113">
        <v>2.7</v>
      </c>
      <c r="D10" s="113">
        <v>3.5</v>
      </c>
      <c r="E10" s="113">
        <v>0.5</v>
      </c>
      <c r="F10" s="113">
        <v>1.3</v>
      </c>
      <c r="G10" s="113">
        <v>8</v>
      </c>
      <c r="H10" s="64">
        <v>2.5</v>
      </c>
      <c r="I10" s="134"/>
      <c r="J10" s="62"/>
      <c r="K10" s="61"/>
      <c r="L10" s="15"/>
      <c r="M10" s="15"/>
      <c r="N10" s="15"/>
    </row>
    <row r="11" spans="2:14" x14ac:dyDescent="0.3">
      <c r="B11" s="130"/>
      <c r="C11" s="110" t="s">
        <v>1144</v>
      </c>
      <c r="D11" s="110" t="s">
        <v>1145</v>
      </c>
      <c r="E11" s="110" t="s">
        <v>1146</v>
      </c>
      <c r="F11" s="110" t="s">
        <v>1147</v>
      </c>
      <c r="G11" s="110" t="s">
        <v>1148</v>
      </c>
      <c r="H11" s="112" t="s">
        <v>1149</v>
      </c>
      <c r="I11" s="134"/>
      <c r="J11" s="62"/>
      <c r="K11" s="61"/>
      <c r="L11" s="15"/>
      <c r="M11" s="15"/>
      <c r="N11" s="15"/>
    </row>
    <row r="12" spans="2:14" x14ac:dyDescent="0.3">
      <c r="B12" s="128" t="s">
        <v>72</v>
      </c>
      <c r="C12" s="113">
        <v>4.0999999999999996</v>
      </c>
      <c r="D12" s="113">
        <v>1.2</v>
      </c>
      <c r="E12" s="113">
        <v>0</v>
      </c>
      <c r="F12" s="113">
        <v>3.5</v>
      </c>
      <c r="G12" s="113">
        <v>8.9</v>
      </c>
      <c r="H12" s="64">
        <v>3.5</v>
      </c>
      <c r="I12" s="134"/>
      <c r="J12" s="62"/>
      <c r="K12" s="61"/>
      <c r="L12" s="15"/>
      <c r="M12" s="15"/>
      <c r="N12" s="15"/>
    </row>
    <row r="13" spans="2:14" x14ac:dyDescent="0.3">
      <c r="B13" s="130"/>
      <c r="C13" s="110" t="s">
        <v>1150</v>
      </c>
      <c r="D13" s="110" t="s">
        <v>899</v>
      </c>
      <c r="E13" s="110" t="s">
        <v>386</v>
      </c>
      <c r="F13" s="110" t="s">
        <v>1151</v>
      </c>
      <c r="G13" s="110" t="s">
        <v>1152</v>
      </c>
      <c r="H13" s="112" t="s">
        <v>1153</v>
      </c>
      <c r="I13" s="134"/>
      <c r="J13" s="62"/>
      <c r="K13" s="61"/>
      <c r="L13" s="15"/>
      <c r="M13" s="15"/>
      <c r="N13" s="15"/>
    </row>
    <row r="14" spans="2:14" x14ac:dyDescent="0.3">
      <c r="B14" s="128" t="s">
        <v>32</v>
      </c>
      <c r="C14" s="113">
        <v>0</v>
      </c>
      <c r="D14" s="113">
        <v>2.4</v>
      </c>
      <c r="E14" s="113">
        <v>0</v>
      </c>
      <c r="F14" s="113">
        <v>0.7</v>
      </c>
      <c r="G14" s="113">
        <v>10.199999999999999</v>
      </c>
      <c r="H14" s="64">
        <v>2.2999999999999998</v>
      </c>
      <c r="I14" s="134"/>
      <c r="J14" s="62"/>
      <c r="K14" s="61"/>
      <c r="L14" s="15"/>
      <c r="M14" s="15"/>
      <c r="N14" s="15"/>
    </row>
    <row r="15" spans="2:14" x14ac:dyDescent="0.3">
      <c r="B15" s="130"/>
      <c r="C15" s="110" t="s">
        <v>386</v>
      </c>
      <c r="D15" s="110" t="s">
        <v>997</v>
      </c>
      <c r="E15" s="110" t="s">
        <v>386</v>
      </c>
      <c r="F15" s="110" t="s">
        <v>1154</v>
      </c>
      <c r="G15" s="110" t="s">
        <v>1155</v>
      </c>
      <c r="H15" s="112" t="s">
        <v>1156</v>
      </c>
      <c r="I15" s="134"/>
      <c r="J15" s="62"/>
      <c r="K15" s="61"/>
      <c r="L15" s="15"/>
      <c r="M15" s="15"/>
      <c r="N15" s="15"/>
    </row>
    <row r="16" spans="2:14" x14ac:dyDescent="0.3">
      <c r="B16" s="128" t="s">
        <v>73</v>
      </c>
      <c r="C16" s="113">
        <v>2.7</v>
      </c>
      <c r="D16" s="113">
        <v>4.7</v>
      </c>
      <c r="E16" s="113">
        <v>1</v>
      </c>
      <c r="F16" s="113">
        <v>11.6</v>
      </c>
      <c r="G16" s="113">
        <v>6.1</v>
      </c>
      <c r="H16" s="64">
        <v>7.2</v>
      </c>
      <c r="I16" s="134"/>
      <c r="J16" s="62"/>
      <c r="K16" s="61"/>
      <c r="L16" s="15"/>
      <c r="M16" s="15"/>
      <c r="N16" s="15"/>
    </row>
    <row r="17" spans="2:14" x14ac:dyDescent="0.3">
      <c r="B17" s="130"/>
      <c r="C17" s="110" t="s">
        <v>1144</v>
      </c>
      <c r="D17" s="110" t="s">
        <v>1139</v>
      </c>
      <c r="E17" s="110" t="s">
        <v>1142</v>
      </c>
      <c r="F17" s="110" t="s">
        <v>1157</v>
      </c>
      <c r="G17" s="110" t="s">
        <v>1158</v>
      </c>
      <c r="H17" s="112" t="s">
        <v>1159</v>
      </c>
      <c r="I17" s="134"/>
      <c r="J17" s="62"/>
      <c r="K17" s="61"/>
      <c r="L17" s="15"/>
      <c r="M17" s="15"/>
      <c r="N17" s="15"/>
    </row>
    <row r="18" spans="2:14" x14ac:dyDescent="0.3">
      <c r="B18" s="128" t="s">
        <v>74</v>
      </c>
      <c r="C18" s="113">
        <v>5.5</v>
      </c>
      <c r="D18" s="113">
        <v>7.1</v>
      </c>
      <c r="E18" s="113">
        <v>75.599999999999994</v>
      </c>
      <c r="F18" s="113">
        <v>2.2999999999999998</v>
      </c>
      <c r="G18" s="113">
        <v>1</v>
      </c>
      <c r="H18" s="64">
        <v>20.9</v>
      </c>
      <c r="I18" s="134"/>
      <c r="J18" s="62"/>
      <c r="K18" s="61"/>
      <c r="L18" s="15"/>
      <c r="M18" s="15"/>
      <c r="N18" s="15"/>
    </row>
    <row r="19" spans="2:14" x14ac:dyDescent="0.3">
      <c r="B19" s="130"/>
      <c r="C19" s="110" t="s">
        <v>1160</v>
      </c>
      <c r="D19" s="110" t="s">
        <v>1002</v>
      </c>
      <c r="E19" s="110" t="s">
        <v>1161</v>
      </c>
      <c r="F19" s="110" t="s">
        <v>445</v>
      </c>
      <c r="G19" s="110" t="s">
        <v>1162</v>
      </c>
      <c r="H19" s="112" t="s">
        <v>1163</v>
      </c>
      <c r="I19" s="134"/>
      <c r="J19" s="62"/>
      <c r="K19" s="61"/>
      <c r="L19" s="15"/>
      <c r="M19" s="15"/>
      <c r="N19" s="15"/>
    </row>
    <row r="20" spans="2:14" x14ac:dyDescent="0.3">
      <c r="B20" s="128" t="s">
        <v>75</v>
      </c>
      <c r="C20" s="113">
        <v>37</v>
      </c>
      <c r="D20" s="113">
        <v>16.5</v>
      </c>
      <c r="E20" s="113">
        <v>2.9</v>
      </c>
      <c r="F20" s="113">
        <v>22.9</v>
      </c>
      <c r="G20" s="113">
        <v>5.4</v>
      </c>
      <c r="H20" s="64">
        <v>14.9</v>
      </c>
      <c r="I20" s="134"/>
      <c r="J20" s="62"/>
      <c r="K20" s="61"/>
      <c r="L20" s="15"/>
      <c r="M20" s="15"/>
      <c r="N20" s="15"/>
    </row>
    <row r="21" spans="2:14" x14ac:dyDescent="0.3">
      <c r="B21" s="130"/>
      <c r="C21" s="110" t="s">
        <v>1164</v>
      </c>
      <c r="D21" s="110" t="s">
        <v>1165</v>
      </c>
      <c r="E21" s="110" t="s">
        <v>1166</v>
      </c>
      <c r="F21" s="110" t="s">
        <v>1167</v>
      </c>
      <c r="G21" s="110" t="s">
        <v>388</v>
      </c>
      <c r="H21" s="112" t="s">
        <v>1168</v>
      </c>
      <c r="J21" s="15"/>
      <c r="K21" s="15"/>
      <c r="L21" s="15"/>
      <c r="M21" s="15"/>
      <c r="N21" s="15"/>
    </row>
    <row r="22" spans="2:14" x14ac:dyDescent="0.3">
      <c r="B22" s="128" t="s">
        <v>76</v>
      </c>
      <c r="C22" s="113">
        <v>6.8</v>
      </c>
      <c r="D22" s="113">
        <v>24.7</v>
      </c>
      <c r="E22" s="113">
        <v>4.8</v>
      </c>
      <c r="F22" s="113">
        <v>1</v>
      </c>
      <c r="G22" s="113">
        <v>5.0999999999999996</v>
      </c>
      <c r="H22" s="64">
        <v>4</v>
      </c>
      <c r="J22" s="15"/>
      <c r="K22" s="15"/>
      <c r="L22" s="15"/>
      <c r="M22" s="15"/>
      <c r="N22" s="15"/>
    </row>
    <row r="23" spans="2:14" x14ac:dyDescent="0.3">
      <c r="B23" s="130"/>
      <c r="C23" s="110" t="s">
        <v>1169</v>
      </c>
      <c r="D23" s="110" t="s">
        <v>1170</v>
      </c>
      <c r="E23" s="110" t="s">
        <v>1171</v>
      </c>
      <c r="F23" s="110" t="s">
        <v>1172</v>
      </c>
      <c r="G23" s="110" t="s">
        <v>1173</v>
      </c>
      <c r="H23" s="112" t="s">
        <v>1174</v>
      </c>
    </row>
    <row r="24" spans="2:14" x14ac:dyDescent="0.3">
      <c r="B24" s="128" t="s">
        <v>77</v>
      </c>
      <c r="C24" s="113">
        <v>0</v>
      </c>
      <c r="D24" s="113">
        <v>0</v>
      </c>
      <c r="E24" s="113">
        <v>0</v>
      </c>
      <c r="F24" s="113">
        <v>1.8</v>
      </c>
      <c r="G24" s="113">
        <v>5.4</v>
      </c>
      <c r="H24" s="64">
        <v>1.9</v>
      </c>
      <c r="J24" s="15"/>
    </row>
    <row r="25" spans="2:14" x14ac:dyDescent="0.3">
      <c r="B25" s="130"/>
      <c r="C25" s="110" t="s">
        <v>386</v>
      </c>
      <c r="D25" s="110" t="s">
        <v>386</v>
      </c>
      <c r="E25" s="110" t="s">
        <v>386</v>
      </c>
      <c r="F25" s="110" t="s">
        <v>1175</v>
      </c>
      <c r="G25" s="110" t="s">
        <v>388</v>
      </c>
      <c r="H25" s="112" t="s">
        <v>1176</v>
      </c>
    </row>
    <row r="26" spans="2:14" x14ac:dyDescent="0.3">
      <c r="B26" s="128" t="s">
        <v>78</v>
      </c>
      <c r="C26" s="113">
        <v>0</v>
      </c>
      <c r="D26" s="113">
        <v>1.2</v>
      </c>
      <c r="E26" s="113">
        <v>0</v>
      </c>
      <c r="F26" s="113">
        <v>0.2</v>
      </c>
      <c r="G26" s="113">
        <v>4.0999999999999996</v>
      </c>
      <c r="H26" s="64">
        <v>0.9</v>
      </c>
    </row>
    <row r="27" spans="2:14" x14ac:dyDescent="0.3">
      <c r="B27" s="130"/>
      <c r="C27" s="110" t="s">
        <v>386</v>
      </c>
      <c r="D27" s="110" t="s">
        <v>899</v>
      </c>
      <c r="E27" s="110" t="s">
        <v>386</v>
      </c>
      <c r="F27" s="110" t="s">
        <v>841</v>
      </c>
      <c r="G27" s="110" t="s">
        <v>1177</v>
      </c>
      <c r="H27" s="112" t="s">
        <v>1178</v>
      </c>
    </row>
    <row r="28" spans="2:14" x14ac:dyDescent="0.3">
      <c r="B28" s="128" t="s">
        <v>79</v>
      </c>
      <c r="C28" s="113">
        <v>2.7</v>
      </c>
      <c r="D28" s="113">
        <v>4.7</v>
      </c>
      <c r="E28" s="113">
        <v>1.4</v>
      </c>
      <c r="F28" s="113">
        <v>10.6</v>
      </c>
      <c r="G28" s="113">
        <v>3.2</v>
      </c>
      <c r="H28" s="64">
        <v>6.3</v>
      </c>
    </row>
    <row r="29" spans="2:14" x14ac:dyDescent="0.3">
      <c r="B29" s="130"/>
      <c r="C29" s="110" t="s">
        <v>1144</v>
      </c>
      <c r="D29" s="110" t="s">
        <v>1139</v>
      </c>
      <c r="E29" s="110" t="s">
        <v>998</v>
      </c>
      <c r="F29" s="110" t="s">
        <v>1179</v>
      </c>
      <c r="G29" s="110" t="s">
        <v>1180</v>
      </c>
      <c r="H29" s="112" t="s">
        <v>534</v>
      </c>
    </row>
    <row r="30" spans="2:14" x14ac:dyDescent="0.3">
      <c r="B30" s="128" t="s">
        <v>80</v>
      </c>
      <c r="C30" s="113">
        <v>1.4</v>
      </c>
      <c r="D30" s="113">
        <v>0</v>
      </c>
      <c r="E30" s="113">
        <v>0</v>
      </c>
      <c r="F30" s="113">
        <v>0.5</v>
      </c>
      <c r="G30" s="113">
        <v>1.6</v>
      </c>
      <c r="H30" s="64">
        <v>0.6</v>
      </c>
    </row>
    <row r="31" spans="2:14" x14ac:dyDescent="0.3">
      <c r="B31" s="130"/>
      <c r="C31" s="110" t="s">
        <v>996</v>
      </c>
      <c r="D31" s="110" t="s">
        <v>386</v>
      </c>
      <c r="E31" s="110" t="s">
        <v>386</v>
      </c>
      <c r="F31" s="110" t="s">
        <v>850</v>
      </c>
      <c r="G31" s="110" t="s">
        <v>999</v>
      </c>
      <c r="H31" s="112" t="s">
        <v>711</v>
      </c>
    </row>
    <row r="32" spans="2:14" x14ac:dyDescent="0.3">
      <c r="B32" s="128" t="s">
        <v>81</v>
      </c>
      <c r="C32" s="113">
        <v>1.4</v>
      </c>
      <c r="D32" s="113">
        <v>1.2</v>
      </c>
      <c r="E32" s="113">
        <v>0</v>
      </c>
      <c r="F32" s="113">
        <v>0.7</v>
      </c>
      <c r="G32" s="113">
        <v>0.3</v>
      </c>
      <c r="H32" s="64">
        <v>0.5</v>
      </c>
    </row>
    <row r="33" spans="2:11" x14ac:dyDescent="0.3">
      <c r="B33" s="130"/>
      <c r="C33" s="110" t="s">
        <v>996</v>
      </c>
      <c r="D33" s="110" t="s">
        <v>899</v>
      </c>
      <c r="E33" s="110" t="s">
        <v>386</v>
      </c>
      <c r="F33" s="110" t="s">
        <v>1154</v>
      </c>
      <c r="G33" s="110" t="s">
        <v>902</v>
      </c>
      <c r="H33" s="112" t="s">
        <v>1181</v>
      </c>
    </row>
    <row r="34" spans="2:11" x14ac:dyDescent="0.3">
      <c r="B34" s="128" t="s">
        <v>82</v>
      </c>
      <c r="C34" s="113">
        <v>2.7</v>
      </c>
      <c r="D34" s="113">
        <v>3.5</v>
      </c>
      <c r="E34" s="113">
        <v>0</v>
      </c>
      <c r="F34" s="113">
        <v>0.2</v>
      </c>
      <c r="G34" s="113">
        <v>6.4</v>
      </c>
      <c r="H34" s="64">
        <v>1.5</v>
      </c>
    </row>
    <row r="35" spans="2:11" x14ac:dyDescent="0.3">
      <c r="B35" s="130"/>
      <c r="C35" s="110" t="s">
        <v>1144</v>
      </c>
      <c r="D35" s="110" t="s">
        <v>1145</v>
      </c>
      <c r="E35" s="110" t="s">
        <v>386</v>
      </c>
      <c r="F35" s="110" t="s">
        <v>841</v>
      </c>
      <c r="G35" s="110" t="s">
        <v>1182</v>
      </c>
      <c r="H35" s="112" t="s">
        <v>1183</v>
      </c>
    </row>
    <row r="36" spans="2:11" x14ac:dyDescent="0.3">
      <c r="B36" s="128" t="s">
        <v>83</v>
      </c>
      <c r="C36" s="113">
        <v>15.1</v>
      </c>
      <c r="D36" s="113">
        <v>10.6</v>
      </c>
      <c r="E36" s="113">
        <v>3.8</v>
      </c>
      <c r="F36" s="113">
        <v>15.1</v>
      </c>
      <c r="G36" s="113">
        <v>5.7</v>
      </c>
      <c r="H36" s="64">
        <v>10.3</v>
      </c>
      <c r="I36" s="63"/>
      <c r="J36" s="63"/>
      <c r="K36" s="63"/>
    </row>
    <row r="37" spans="2:11" x14ac:dyDescent="0.3">
      <c r="B37" s="130"/>
      <c r="C37" s="110" t="s">
        <v>1184</v>
      </c>
      <c r="D37" s="110" t="s">
        <v>1185</v>
      </c>
      <c r="E37" s="110" t="s">
        <v>1186</v>
      </c>
      <c r="F37" s="110" t="s">
        <v>1187</v>
      </c>
      <c r="G37" s="110" t="s">
        <v>1188</v>
      </c>
      <c r="H37" s="112" t="s">
        <v>1189</v>
      </c>
    </row>
    <row r="38" spans="2:11" x14ac:dyDescent="0.3">
      <c r="B38" s="128" t="s">
        <v>23</v>
      </c>
      <c r="C38" s="113">
        <v>17.8</v>
      </c>
      <c r="D38" s="113">
        <v>12.9</v>
      </c>
      <c r="E38" s="113">
        <v>9.1</v>
      </c>
      <c r="F38" s="113">
        <v>16.600000000000001</v>
      </c>
      <c r="G38" s="113">
        <v>25.5</v>
      </c>
      <c r="H38" s="64">
        <v>16.2</v>
      </c>
    </row>
    <row r="39" spans="2:11" x14ac:dyDescent="0.3">
      <c r="B39" s="130"/>
      <c r="C39" s="110" t="s">
        <v>1190</v>
      </c>
      <c r="D39" s="110" t="s">
        <v>1191</v>
      </c>
      <c r="E39" s="110" t="s">
        <v>1192</v>
      </c>
      <c r="F39" s="110" t="s">
        <v>1193</v>
      </c>
      <c r="G39" s="110" t="s">
        <v>1194</v>
      </c>
      <c r="H39" s="112" t="s">
        <v>1195</v>
      </c>
    </row>
    <row r="41" spans="2:11" x14ac:dyDescent="0.3">
      <c r="B41" s="116" t="s">
        <v>1270</v>
      </c>
    </row>
  </sheetData>
  <sortState ref="B47:H80">
    <sortCondition ref="B47"/>
  </sortState>
  <mergeCells count="19">
    <mergeCell ref="B32:B33"/>
    <mergeCell ref="B34:B35"/>
    <mergeCell ref="B36:B37"/>
    <mergeCell ref="B38:B39"/>
    <mergeCell ref="B22:B23"/>
    <mergeCell ref="B24:B25"/>
    <mergeCell ref="B26:B27"/>
    <mergeCell ref="B28:B29"/>
    <mergeCell ref="B30:B31"/>
    <mergeCell ref="I4:I20"/>
    <mergeCell ref="C4:H4"/>
    <mergeCell ref="B6:B7"/>
    <mergeCell ref="B8:B9"/>
    <mergeCell ref="B10:B11"/>
    <mergeCell ref="B12:B13"/>
    <mergeCell ref="B14:B15"/>
    <mergeCell ref="B16:B17"/>
    <mergeCell ref="B18:B19"/>
    <mergeCell ref="B20:B21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E46"/>
  <sheetViews>
    <sheetView workbookViewId="0"/>
  </sheetViews>
  <sheetFormatPr baseColWidth="10" defaultColWidth="11.44140625" defaultRowHeight="14.4" x14ac:dyDescent="0.3"/>
  <cols>
    <col min="1" max="1" width="2.77734375" style="86" customWidth="1"/>
    <col min="2" max="2" width="40.21875" style="86" customWidth="1"/>
    <col min="3" max="3" width="10.109375" style="86" bestFit="1" customWidth="1"/>
    <col min="4" max="4" width="4.44140625" style="86" bestFit="1" customWidth="1"/>
    <col min="5" max="16384" width="11.44140625" style="86"/>
  </cols>
  <sheetData>
    <row r="2" spans="2:4" x14ac:dyDescent="0.3">
      <c r="B2" s="8" t="s">
        <v>169</v>
      </c>
    </row>
    <row r="4" spans="2:4" x14ac:dyDescent="0.3">
      <c r="B4" s="84" t="s">
        <v>168</v>
      </c>
      <c r="C4" s="84" t="s">
        <v>375</v>
      </c>
      <c r="D4" s="84" t="s">
        <v>152</v>
      </c>
    </row>
    <row r="5" spans="2:4" x14ac:dyDescent="0.3">
      <c r="B5" s="97" t="s">
        <v>325</v>
      </c>
      <c r="C5" s="105">
        <v>55</v>
      </c>
      <c r="D5" s="94">
        <v>2.2964509394572024</v>
      </c>
    </row>
    <row r="6" spans="2:4" x14ac:dyDescent="0.3">
      <c r="B6" s="97" t="s">
        <v>326</v>
      </c>
      <c r="C6" s="105">
        <v>77</v>
      </c>
      <c r="D6" s="94">
        <v>3.2150313152400836</v>
      </c>
    </row>
    <row r="7" spans="2:4" x14ac:dyDescent="0.3">
      <c r="B7" s="97" t="s">
        <v>327</v>
      </c>
      <c r="C7" s="105">
        <v>77</v>
      </c>
      <c r="D7" s="94">
        <v>3.2150313152400836</v>
      </c>
    </row>
    <row r="8" spans="2:4" x14ac:dyDescent="0.3">
      <c r="B8" s="97" t="s">
        <v>328</v>
      </c>
      <c r="C8" s="105">
        <v>1</v>
      </c>
      <c r="D8" s="94">
        <v>4.1753653444676408E-2</v>
      </c>
    </row>
    <row r="9" spans="2:4" x14ac:dyDescent="0.3">
      <c r="B9" s="97" t="s">
        <v>10</v>
      </c>
      <c r="C9" s="105">
        <v>116</v>
      </c>
      <c r="D9" s="94">
        <v>4.8434237995824638</v>
      </c>
    </row>
    <row r="10" spans="2:4" x14ac:dyDescent="0.3">
      <c r="B10" s="97" t="s">
        <v>11</v>
      </c>
      <c r="C10" s="105">
        <v>109</v>
      </c>
      <c r="D10" s="94">
        <v>4.5511482254697286</v>
      </c>
    </row>
    <row r="11" spans="2:4" x14ac:dyDescent="0.3">
      <c r="B11" s="97" t="s">
        <v>12</v>
      </c>
      <c r="C11" s="105">
        <v>245</v>
      </c>
      <c r="D11" s="94">
        <v>10.22964509394572</v>
      </c>
    </row>
    <row r="12" spans="2:4" x14ac:dyDescent="0.3">
      <c r="B12" s="97" t="s">
        <v>329</v>
      </c>
      <c r="C12" s="105">
        <v>61</v>
      </c>
      <c r="D12" s="94">
        <v>2.546972860125261</v>
      </c>
    </row>
    <row r="13" spans="2:4" x14ac:dyDescent="0.3">
      <c r="B13" s="97" t="s">
        <v>330</v>
      </c>
      <c r="C13" s="105">
        <v>213</v>
      </c>
      <c r="D13" s="94">
        <v>8.8935281837160751</v>
      </c>
    </row>
    <row r="14" spans="2:4" x14ac:dyDescent="0.3">
      <c r="B14" s="97" t="s">
        <v>13</v>
      </c>
      <c r="C14" s="105">
        <v>170</v>
      </c>
      <c r="D14" s="94">
        <v>7.0981210855949897</v>
      </c>
    </row>
    <row r="15" spans="2:4" x14ac:dyDescent="0.3">
      <c r="B15" s="97" t="s">
        <v>14</v>
      </c>
      <c r="C15" s="105">
        <v>28</v>
      </c>
      <c r="D15" s="94">
        <v>1.1691022964509394</v>
      </c>
    </row>
    <row r="16" spans="2:4" x14ac:dyDescent="0.3">
      <c r="B16" s="97" t="s">
        <v>15</v>
      </c>
      <c r="C16" s="105">
        <v>99</v>
      </c>
      <c r="D16" s="94">
        <v>4.1336116910229643</v>
      </c>
    </row>
    <row r="17" spans="2:5" x14ac:dyDescent="0.3">
      <c r="B17" s="97" t="s">
        <v>16</v>
      </c>
      <c r="C17" s="105">
        <v>319</v>
      </c>
      <c r="D17" s="94">
        <v>13.319415448851775</v>
      </c>
    </row>
    <row r="18" spans="2:5" x14ac:dyDescent="0.3">
      <c r="B18" s="97" t="s">
        <v>331</v>
      </c>
      <c r="C18" s="105">
        <v>86</v>
      </c>
      <c r="D18" s="94">
        <v>3.5908141962421714</v>
      </c>
    </row>
    <row r="19" spans="2:5" x14ac:dyDescent="0.3">
      <c r="B19" s="97" t="s">
        <v>332</v>
      </c>
      <c r="C19" s="105">
        <v>130</v>
      </c>
      <c r="D19" s="94">
        <v>5.4279749478079333</v>
      </c>
    </row>
    <row r="20" spans="2:5" x14ac:dyDescent="0.3">
      <c r="B20" s="97" t="s">
        <v>17</v>
      </c>
      <c r="C20" s="105">
        <v>148</v>
      </c>
      <c r="D20" s="94">
        <v>6.1795407098121089</v>
      </c>
    </row>
    <row r="21" spans="2:5" x14ac:dyDescent="0.3">
      <c r="B21" s="97" t="s">
        <v>18</v>
      </c>
      <c r="C21" s="105">
        <v>296</v>
      </c>
      <c r="D21" s="94">
        <v>12.359081419624218</v>
      </c>
    </row>
    <row r="22" spans="2:5" x14ac:dyDescent="0.3">
      <c r="B22" s="97" t="s">
        <v>19</v>
      </c>
      <c r="C22" s="105">
        <v>94</v>
      </c>
      <c r="D22" s="94">
        <v>3.9248434237995826</v>
      </c>
    </row>
    <row r="23" spans="2:5" x14ac:dyDescent="0.3">
      <c r="B23" s="97" t="s">
        <v>20</v>
      </c>
      <c r="C23" s="105">
        <v>71</v>
      </c>
      <c r="D23" s="94">
        <v>2.9645093945720249</v>
      </c>
    </row>
    <row r="24" spans="2:5" x14ac:dyDescent="0.3">
      <c r="B24" s="92" t="s">
        <v>3</v>
      </c>
      <c r="C24" s="85">
        <f>SUM(C5:C23)</f>
        <v>2395</v>
      </c>
      <c r="D24" s="93">
        <f>SUM(D5:D23)</f>
        <v>100.00000000000001</v>
      </c>
    </row>
    <row r="26" spans="2:5" x14ac:dyDescent="0.3">
      <c r="B26" s="116" t="s">
        <v>1270</v>
      </c>
      <c r="C26" s="87"/>
      <c r="D26" s="88"/>
      <c r="E26" s="88"/>
    </row>
    <row r="27" spans="2:5" x14ac:dyDescent="0.3">
      <c r="B27" s="28"/>
      <c r="C27" s="89"/>
      <c r="D27" s="28"/>
      <c r="E27" s="28"/>
    </row>
    <row r="28" spans="2:5" x14ac:dyDescent="0.3">
      <c r="B28" s="76"/>
      <c r="C28" s="35"/>
      <c r="D28" s="28"/>
      <c r="E28" s="28"/>
    </row>
    <row r="29" spans="2:5" x14ac:dyDescent="0.3">
      <c r="B29" s="76"/>
      <c r="C29" s="35"/>
      <c r="E29" s="28"/>
    </row>
    <row r="30" spans="2:5" x14ac:dyDescent="0.3">
      <c r="B30" s="76"/>
      <c r="C30" s="35"/>
      <c r="E30" s="28"/>
    </row>
    <row r="31" spans="2:5" x14ac:dyDescent="0.3">
      <c r="B31" s="76"/>
      <c r="C31" s="35"/>
      <c r="E31" s="28"/>
    </row>
    <row r="32" spans="2:5" x14ac:dyDescent="0.3">
      <c r="B32" s="76"/>
      <c r="C32" s="35"/>
      <c r="E32" s="28"/>
    </row>
    <row r="33" spans="2:5" x14ac:dyDescent="0.3">
      <c r="B33" s="76"/>
      <c r="C33" s="35"/>
      <c r="E33" s="28"/>
    </row>
    <row r="34" spans="2:5" x14ac:dyDescent="0.3">
      <c r="B34" s="76"/>
      <c r="C34" s="35"/>
      <c r="E34" s="28"/>
    </row>
    <row r="35" spans="2:5" x14ac:dyDescent="0.3">
      <c r="B35" s="76"/>
      <c r="C35" s="35"/>
      <c r="E35" s="28"/>
    </row>
    <row r="36" spans="2:5" x14ac:dyDescent="0.3">
      <c r="B36" s="76"/>
      <c r="C36" s="35"/>
      <c r="E36" s="28"/>
    </row>
    <row r="37" spans="2:5" x14ac:dyDescent="0.3">
      <c r="B37" s="76"/>
      <c r="C37" s="35"/>
      <c r="E37" s="28"/>
    </row>
    <row r="38" spans="2:5" x14ac:dyDescent="0.3">
      <c r="B38" s="76"/>
      <c r="C38" s="35"/>
      <c r="E38" s="28"/>
    </row>
    <row r="39" spans="2:5" x14ac:dyDescent="0.3">
      <c r="B39" s="76"/>
      <c r="C39" s="35"/>
      <c r="E39" s="28"/>
    </row>
    <row r="40" spans="2:5" x14ac:dyDescent="0.3">
      <c r="B40" s="76"/>
      <c r="C40" s="35"/>
      <c r="E40" s="28"/>
    </row>
    <row r="41" spans="2:5" x14ac:dyDescent="0.3">
      <c r="B41" s="76"/>
      <c r="C41" s="35"/>
      <c r="E41" s="28"/>
    </row>
    <row r="42" spans="2:5" x14ac:dyDescent="0.3">
      <c r="B42" s="76"/>
      <c r="C42" s="35"/>
      <c r="E42" s="28"/>
    </row>
    <row r="43" spans="2:5" x14ac:dyDescent="0.3">
      <c r="B43" s="76"/>
      <c r="C43" s="35"/>
      <c r="E43" s="28"/>
    </row>
    <row r="44" spans="2:5" x14ac:dyDescent="0.3">
      <c r="B44" s="76"/>
      <c r="C44" s="35"/>
      <c r="E44" s="28"/>
    </row>
    <row r="45" spans="2:5" x14ac:dyDescent="0.3">
      <c r="B45" s="76"/>
      <c r="C45" s="35"/>
      <c r="E45" s="28"/>
    </row>
    <row r="46" spans="2:5" x14ac:dyDescent="0.3">
      <c r="B46" s="80"/>
      <c r="C46" s="90"/>
      <c r="E46" s="91"/>
    </row>
  </sheetData>
  <hyperlinks>
    <hyperlink ref="B2" location="ÍNDICE!A1" display="ÍNDICE!A1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24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1.5546875" style="2"/>
    <col min="3" max="3" width="12.5546875" style="2" bestFit="1" customWidth="1"/>
    <col min="4" max="5" width="10.77734375" style="2" bestFit="1" customWidth="1"/>
    <col min="6" max="6" width="14.88671875" style="2" bestFit="1" customWidth="1"/>
    <col min="7" max="7" width="11.5546875" style="2" bestFit="1" customWidth="1"/>
    <col min="8" max="8" width="11" style="2" bestFit="1" customWidth="1"/>
    <col min="9" max="16384" width="11.5546875" style="2"/>
  </cols>
  <sheetData>
    <row r="2" spans="2:14" x14ac:dyDescent="0.3">
      <c r="B2" s="8" t="s">
        <v>169</v>
      </c>
    </row>
    <row r="4" spans="2:14" x14ac:dyDescent="0.3">
      <c r="B4" s="39"/>
      <c r="C4" s="120" t="s">
        <v>1196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ht="14.4" customHeight="1" x14ac:dyDescent="0.3">
      <c r="B6" s="125" t="s">
        <v>905</v>
      </c>
      <c r="C6" s="22">
        <v>19.600000000000001</v>
      </c>
      <c r="D6" s="22">
        <v>9.9</v>
      </c>
      <c r="E6" s="22">
        <v>14.3</v>
      </c>
      <c r="F6" s="22">
        <v>29.4</v>
      </c>
      <c r="G6" s="22">
        <v>10.1</v>
      </c>
      <c r="H6" s="25">
        <v>20.8</v>
      </c>
      <c r="J6" s="15"/>
      <c r="K6" s="15"/>
      <c r="L6" s="15"/>
      <c r="M6" s="15"/>
      <c r="N6" s="15"/>
    </row>
    <row r="7" spans="2:14" x14ac:dyDescent="0.3">
      <c r="B7" s="125"/>
      <c r="C7" s="23" t="s">
        <v>1199</v>
      </c>
      <c r="D7" s="23" t="s">
        <v>1200</v>
      </c>
      <c r="E7" s="23" t="s">
        <v>1201</v>
      </c>
      <c r="F7" s="23" t="s">
        <v>1202</v>
      </c>
      <c r="G7" s="23" t="s">
        <v>1203</v>
      </c>
      <c r="H7" s="111" t="s">
        <v>1204</v>
      </c>
      <c r="J7" s="15"/>
      <c r="K7" s="15"/>
      <c r="L7" s="15"/>
      <c r="M7" s="15"/>
      <c r="N7" s="15"/>
    </row>
    <row r="8" spans="2:14" ht="14.4" customHeight="1" x14ac:dyDescent="0.3">
      <c r="B8" s="125" t="s">
        <v>906</v>
      </c>
      <c r="C8" s="22">
        <v>23.2</v>
      </c>
      <c r="D8" s="22">
        <v>16.899999999999999</v>
      </c>
      <c r="E8" s="22">
        <v>19.399999999999999</v>
      </c>
      <c r="F8" s="22">
        <v>24.4</v>
      </c>
      <c r="G8" s="22">
        <v>18.600000000000001</v>
      </c>
      <c r="H8" s="25">
        <v>21.7</v>
      </c>
      <c r="J8" s="15"/>
      <c r="K8" s="15"/>
      <c r="L8" s="15"/>
      <c r="M8" s="15"/>
      <c r="N8" s="15"/>
    </row>
    <row r="9" spans="2:14" x14ac:dyDescent="0.3">
      <c r="B9" s="125"/>
      <c r="C9" s="23" t="s">
        <v>1205</v>
      </c>
      <c r="D9" s="23" t="s">
        <v>1206</v>
      </c>
      <c r="E9" s="23" t="s">
        <v>1207</v>
      </c>
      <c r="F9" s="23" t="s">
        <v>1208</v>
      </c>
      <c r="G9" s="23" t="s">
        <v>1209</v>
      </c>
      <c r="H9" s="111" t="s">
        <v>1210</v>
      </c>
      <c r="J9" s="15"/>
      <c r="K9" s="15"/>
      <c r="L9" s="15"/>
      <c r="M9" s="15"/>
      <c r="N9" s="15"/>
    </row>
    <row r="10" spans="2:14" ht="14.4" customHeight="1" x14ac:dyDescent="0.3">
      <c r="B10" s="125" t="s">
        <v>907</v>
      </c>
      <c r="C10" s="22">
        <v>30.4</v>
      </c>
      <c r="D10" s="22">
        <v>42.3</v>
      </c>
      <c r="E10" s="22">
        <v>30.3</v>
      </c>
      <c r="F10" s="22">
        <v>20.5</v>
      </c>
      <c r="G10" s="22">
        <v>29.8</v>
      </c>
      <c r="H10" s="25">
        <v>26</v>
      </c>
      <c r="J10" s="15"/>
      <c r="K10" s="15"/>
      <c r="L10" s="15"/>
      <c r="M10" s="15"/>
      <c r="N10" s="15"/>
    </row>
    <row r="11" spans="2:14" x14ac:dyDescent="0.3">
      <c r="B11" s="125"/>
      <c r="C11" s="23" t="s">
        <v>1211</v>
      </c>
      <c r="D11" s="23" t="s">
        <v>1212</v>
      </c>
      <c r="E11" s="23" t="s">
        <v>1213</v>
      </c>
      <c r="F11" s="23" t="s">
        <v>1214</v>
      </c>
      <c r="G11" s="23" t="s">
        <v>1215</v>
      </c>
      <c r="H11" s="111" t="s">
        <v>1216</v>
      </c>
      <c r="J11" s="15"/>
      <c r="K11" s="15"/>
      <c r="L11" s="15"/>
      <c r="M11" s="15"/>
      <c r="N11" s="15"/>
    </row>
    <row r="12" spans="2:14" ht="14.4" customHeight="1" x14ac:dyDescent="0.3">
      <c r="B12" s="125" t="s">
        <v>908</v>
      </c>
      <c r="C12" s="22">
        <v>12.5</v>
      </c>
      <c r="D12" s="22">
        <v>12.7</v>
      </c>
      <c r="E12" s="22">
        <v>17.7</v>
      </c>
      <c r="F12" s="22">
        <v>15.9</v>
      </c>
      <c r="G12" s="22">
        <v>24.4</v>
      </c>
      <c r="H12" s="25">
        <v>17.7</v>
      </c>
      <c r="J12" s="15"/>
      <c r="K12" s="15"/>
      <c r="L12" s="15"/>
      <c r="M12" s="15"/>
      <c r="N12" s="15"/>
    </row>
    <row r="13" spans="2:14" x14ac:dyDescent="0.3">
      <c r="B13" s="125"/>
      <c r="C13" s="23" t="s">
        <v>1217</v>
      </c>
      <c r="D13" s="23" t="s">
        <v>1218</v>
      </c>
      <c r="E13" s="23" t="s">
        <v>1219</v>
      </c>
      <c r="F13" s="23" t="s">
        <v>1220</v>
      </c>
      <c r="G13" s="23" t="s">
        <v>1221</v>
      </c>
      <c r="H13" s="111" t="s">
        <v>1222</v>
      </c>
      <c r="J13" s="15"/>
      <c r="K13" s="15"/>
      <c r="L13" s="15"/>
      <c r="M13" s="15"/>
      <c r="N13" s="15"/>
    </row>
    <row r="14" spans="2:14" ht="14.4" customHeight="1" x14ac:dyDescent="0.3">
      <c r="B14" s="125" t="s">
        <v>909</v>
      </c>
      <c r="C14" s="22">
        <v>5.4</v>
      </c>
      <c r="D14" s="22">
        <v>11.3</v>
      </c>
      <c r="E14" s="22">
        <v>9.1</v>
      </c>
      <c r="F14" s="22">
        <v>6.2</v>
      </c>
      <c r="G14" s="22">
        <v>10.5</v>
      </c>
      <c r="H14" s="25">
        <v>7.9</v>
      </c>
      <c r="J14" s="15"/>
      <c r="K14" s="15"/>
      <c r="L14" s="15"/>
      <c r="M14" s="15"/>
      <c r="N14" s="15"/>
    </row>
    <row r="15" spans="2:14" x14ac:dyDescent="0.3">
      <c r="B15" s="125"/>
      <c r="C15" s="23" t="s">
        <v>1223</v>
      </c>
      <c r="D15" s="23" t="s">
        <v>1224</v>
      </c>
      <c r="E15" s="23" t="s">
        <v>1225</v>
      </c>
      <c r="F15" s="23" t="s">
        <v>1226</v>
      </c>
      <c r="G15" s="23" t="s">
        <v>1227</v>
      </c>
      <c r="H15" s="111" t="s">
        <v>732</v>
      </c>
      <c r="J15" s="15"/>
      <c r="K15" s="15"/>
      <c r="L15" s="15"/>
      <c r="M15" s="15"/>
      <c r="N15" s="15"/>
    </row>
    <row r="16" spans="2:14" x14ac:dyDescent="0.3">
      <c r="B16" s="125" t="s">
        <v>910</v>
      </c>
      <c r="C16" s="22">
        <v>8.9</v>
      </c>
      <c r="D16" s="22">
        <v>7</v>
      </c>
      <c r="E16" s="22">
        <v>4.5999999999999996</v>
      </c>
      <c r="F16" s="22">
        <v>2.2999999999999998</v>
      </c>
      <c r="G16" s="22">
        <v>4.3</v>
      </c>
      <c r="H16" s="25">
        <v>3.7</v>
      </c>
    </row>
    <row r="17" spans="2:8" x14ac:dyDescent="0.3">
      <c r="B17" s="125"/>
      <c r="C17" s="23" t="s">
        <v>1228</v>
      </c>
      <c r="D17" s="23" t="s">
        <v>1229</v>
      </c>
      <c r="E17" s="23" t="s">
        <v>1230</v>
      </c>
      <c r="F17" s="23" t="s">
        <v>1231</v>
      </c>
      <c r="G17" s="23" t="s">
        <v>1232</v>
      </c>
      <c r="H17" s="111" t="s">
        <v>1233</v>
      </c>
    </row>
    <row r="18" spans="2:8" x14ac:dyDescent="0.3">
      <c r="B18" s="125" t="s">
        <v>911</v>
      </c>
      <c r="C18" s="22">
        <v>0</v>
      </c>
      <c r="D18" s="22">
        <v>0</v>
      </c>
      <c r="E18" s="22">
        <v>2.9</v>
      </c>
      <c r="F18" s="22">
        <v>1.2</v>
      </c>
      <c r="G18" s="22">
        <v>1.9</v>
      </c>
      <c r="H18" s="25">
        <v>1.7</v>
      </c>
    </row>
    <row r="19" spans="2:8" x14ac:dyDescent="0.3">
      <c r="B19" s="125"/>
      <c r="C19" s="23" t="s">
        <v>386</v>
      </c>
      <c r="D19" s="23" t="s">
        <v>386</v>
      </c>
      <c r="E19" s="23" t="s">
        <v>1234</v>
      </c>
      <c r="F19" s="23" t="s">
        <v>1014</v>
      </c>
      <c r="G19" s="23" t="s">
        <v>1235</v>
      </c>
      <c r="H19" s="111" t="s">
        <v>1236</v>
      </c>
    </row>
    <row r="20" spans="2:8" x14ac:dyDescent="0.3">
      <c r="B20" s="125" t="s">
        <v>912</v>
      </c>
      <c r="C20" s="22">
        <v>0</v>
      </c>
      <c r="D20" s="22">
        <v>0</v>
      </c>
      <c r="E20" s="22">
        <v>1.7</v>
      </c>
      <c r="F20" s="22">
        <v>0</v>
      </c>
      <c r="G20" s="22">
        <v>0.4</v>
      </c>
      <c r="H20" s="25">
        <v>0.5</v>
      </c>
    </row>
    <row r="21" spans="2:8" x14ac:dyDescent="0.3">
      <c r="B21" s="125"/>
      <c r="C21" s="23" t="s">
        <v>386</v>
      </c>
      <c r="D21" s="23" t="s">
        <v>386</v>
      </c>
      <c r="E21" s="23" t="s">
        <v>1237</v>
      </c>
      <c r="F21" s="23" t="s">
        <v>386</v>
      </c>
      <c r="G21" s="23" t="s">
        <v>1238</v>
      </c>
      <c r="H21" s="111" t="s">
        <v>850</v>
      </c>
    </row>
    <row r="22" spans="2:8" x14ac:dyDescent="0.3">
      <c r="C22" s="20"/>
      <c r="E22" s="15"/>
      <c r="F22" s="15"/>
    </row>
    <row r="23" spans="2:8" x14ac:dyDescent="0.3">
      <c r="B23" s="116" t="s">
        <v>1270</v>
      </c>
      <c r="C23" s="20"/>
      <c r="E23" s="15"/>
      <c r="F23" s="15"/>
    </row>
    <row r="24" spans="2:8" x14ac:dyDescent="0.3">
      <c r="C24" s="20"/>
      <c r="E24" s="15"/>
      <c r="F24" s="15"/>
    </row>
  </sheetData>
  <sortState ref="B31:H46">
    <sortCondition ref="B31"/>
  </sortState>
  <mergeCells count="9">
    <mergeCell ref="B16:B17"/>
    <mergeCell ref="B18:B19"/>
    <mergeCell ref="B20:B21"/>
    <mergeCell ref="B14:B15"/>
    <mergeCell ref="C4:H4"/>
    <mergeCell ref="B6:B7"/>
    <mergeCell ref="B8:B9"/>
    <mergeCell ref="B10:B11"/>
    <mergeCell ref="B12:B13"/>
  </mergeCells>
  <hyperlinks>
    <hyperlink ref="B2" location="ÍNDICE!A1" display="ÍNDICE!A1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14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7.77734375" style="2" bestFit="1" customWidth="1"/>
    <col min="4" max="4" width="10.3320312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120" t="s">
        <v>286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5.2</v>
      </c>
      <c r="C6" s="22">
        <v>6.5</v>
      </c>
      <c r="D6" s="22">
        <v>8</v>
      </c>
      <c r="E6" s="22">
        <v>5.5</v>
      </c>
      <c r="F6" s="22">
        <v>6.8</v>
      </c>
      <c r="G6" s="25">
        <v>6.4</v>
      </c>
      <c r="J6" s="15"/>
      <c r="K6" s="15"/>
      <c r="L6" s="15"/>
      <c r="M6" s="15"/>
      <c r="N6" s="15"/>
    </row>
    <row r="7" spans="2:14" x14ac:dyDescent="0.3">
      <c r="B7" s="23" t="s">
        <v>1239</v>
      </c>
      <c r="C7" s="23" t="s">
        <v>1240</v>
      </c>
      <c r="D7" s="23" t="s">
        <v>1241</v>
      </c>
      <c r="E7" s="23" t="s">
        <v>1242</v>
      </c>
      <c r="F7" s="23" t="s">
        <v>1243</v>
      </c>
      <c r="G7" s="111" t="s">
        <v>465</v>
      </c>
      <c r="J7" s="15"/>
      <c r="K7" s="15"/>
      <c r="L7" s="15"/>
      <c r="M7" s="15"/>
      <c r="N7" s="15"/>
    </row>
    <row r="8" spans="2:14" x14ac:dyDescent="0.3">
      <c r="J8" s="15"/>
      <c r="K8" s="15"/>
      <c r="L8" s="15"/>
      <c r="M8" s="15"/>
      <c r="N8" s="15"/>
    </row>
    <row r="9" spans="2:14" x14ac:dyDescent="0.3">
      <c r="B9" s="116" t="s">
        <v>1270</v>
      </c>
      <c r="C9" s="15"/>
      <c r="D9" s="15"/>
      <c r="E9" s="15"/>
      <c r="J9" s="15"/>
      <c r="K9" s="15"/>
      <c r="L9" s="15"/>
      <c r="M9" s="15"/>
      <c r="N9" s="15"/>
    </row>
    <row r="10" spans="2:14" x14ac:dyDescent="0.3">
      <c r="B10" s="20"/>
      <c r="C10" s="15"/>
      <c r="D10" s="15"/>
      <c r="E10" s="15"/>
      <c r="J10" s="15"/>
      <c r="K10" s="15"/>
      <c r="L10" s="15"/>
      <c r="M10" s="15"/>
      <c r="N10" s="15"/>
    </row>
    <row r="11" spans="2:14" x14ac:dyDescent="0.3">
      <c r="B11" s="20"/>
      <c r="C11" s="15"/>
      <c r="D11" s="15"/>
      <c r="E11" s="15"/>
      <c r="J11" s="15"/>
      <c r="K11" s="15"/>
      <c r="L11" s="15"/>
      <c r="M11" s="15"/>
      <c r="N11" s="15"/>
    </row>
    <row r="12" spans="2:14" x14ac:dyDescent="0.3">
      <c r="B12" s="20"/>
      <c r="C12" s="15"/>
      <c r="D12" s="15"/>
      <c r="E12" s="15"/>
    </row>
    <row r="13" spans="2:14" x14ac:dyDescent="0.3">
      <c r="B13" s="20"/>
      <c r="C13" s="15"/>
      <c r="D13" s="15"/>
      <c r="E13" s="15"/>
    </row>
    <row r="14" spans="2:14" x14ac:dyDescent="0.3">
      <c r="B14" s="20"/>
      <c r="C14" s="15"/>
      <c r="D14" s="15"/>
      <c r="E14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N21"/>
  <sheetViews>
    <sheetView zoomScaleNormal="100" workbookViewId="0"/>
  </sheetViews>
  <sheetFormatPr baseColWidth="10" defaultRowHeight="14.4" x14ac:dyDescent="0.3"/>
  <cols>
    <col min="1" max="1" width="2.77734375" style="2" customWidth="1"/>
    <col min="2" max="2" width="18.88671875" style="2" customWidth="1"/>
    <col min="3" max="3" width="12.5546875" style="2" bestFit="1" customWidth="1"/>
    <col min="4" max="4" width="8.77734375" style="2" bestFit="1" customWidth="1"/>
    <col min="5" max="5" width="10.33203125" style="2" bestFit="1" customWidth="1"/>
    <col min="6" max="6" width="14.88671875" style="2" customWidth="1"/>
    <col min="7" max="7" width="11.5546875" style="2" bestFit="1" customWidth="1"/>
    <col min="8" max="8" width="9" style="2" bestFit="1" customWidth="1"/>
    <col min="9" max="16384" width="11.5546875" style="2"/>
  </cols>
  <sheetData>
    <row r="2" spans="2:14" x14ac:dyDescent="0.3">
      <c r="B2" s="8" t="s">
        <v>169</v>
      </c>
    </row>
    <row r="4" spans="2:14" ht="28.8" customHeight="1" x14ac:dyDescent="0.3">
      <c r="B4" s="39"/>
      <c r="C4" s="120" t="s">
        <v>285</v>
      </c>
      <c r="D4" s="120"/>
      <c r="E4" s="120"/>
      <c r="F4" s="120"/>
      <c r="G4" s="120"/>
      <c r="H4" s="120"/>
    </row>
    <row r="5" spans="2:14" ht="28.8" x14ac:dyDescent="0.3">
      <c r="B5" s="39"/>
      <c r="C5" s="26" t="s">
        <v>210</v>
      </c>
      <c r="D5" s="26" t="s">
        <v>209</v>
      </c>
      <c r="E5" s="26" t="s">
        <v>212</v>
      </c>
      <c r="F5" s="26" t="s">
        <v>213</v>
      </c>
      <c r="G5" s="26" t="s">
        <v>211</v>
      </c>
      <c r="H5" s="24" t="s">
        <v>27</v>
      </c>
    </row>
    <row r="6" spans="2:14" x14ac:dyDescent="0.3">
      <c r="B6" s="125" t="s">
        <v>84</v>
      </c>
      <c r="C6" s="22">
        <v>6.2</v>
      </c>
      <c r="D6" s="22">
        <v>6.6</v>
      </c>
      <c r="E6" s="22">
        <v>6.1</v>
      </c>
      <c r="F6" s="22">
        <v>6.1</v>
      </c>
      <c r="G6" s="22">
        <v>5.6</v>
      </c>
      <c r="H6" s="25">
        <v>6.1</v>
      </c>
      <c r="J6" s="15"/>
      <c r="K6" s="15"/>
      <c r="L6" s="15"/>
      <c r="M6" s="15"/>
      <c r="N6" s="15"/>
    </row>
    <row r="7" spans="2:14" x14ac:dyDescent="0.3">
      <c r="B7" s="125"/>
      <c r="C7" s="23" t="s">
        <v>1244</v>
      </c>
      <c r="D7" s="23" t="s">
        <v>1245</v>
      </c>
      <c r="E7" s="23" t="s">
        <v>1246</v>
      </c>
      <c r="F7" s="23" t="s">
        <v>1247</v>
      </c>
      <c r="G7" s="23" t="s">
        <v>919</v>
      </c>
      <c r="H7" s="111" t="s">
        <v>470</v>
      </c>
      <c r="J7" s="15"/>
      <c r="K7" s="15"/>
      <c r="L7" s="15"/>
      <c r="M7" s="15"/>
      <c r="N7" s="15"/>
    </row>
    <row r="8" spans="2:14" x14ac:dyDescent="0.3">
      <c r="B8" s="125" t="s">
        <v>85</v>
      </c>
      <c r="C8" s="22">
        <v>6.2</v>
      </c>
      <c r="D8" s="22">
        <v>5.5</v>
      </c>
      <c r="E8" s="22">
        <v>6.7</v>
      </c>
      <c r="F8" s="22">
        <v>6.2</v>
      </c>
      <c r="G8" s="22">
        <v>6.1</v>
      </c>
      <c r="H8" s="25">
        <v>6.3</v>
      </c>
      <c r="J8" s="15"/>
      <c r="K8" s="15"/>
      <c r="L8" s="15"/>
      <c r="M8" s="15"/>
      <c r="N8" s="15"/>
    </row>
    <row r="9" spans="2:14" x14ac:dyDescent="0.3">
      <c r="B9" s="125"/>
      <c r="C9" s="23" t="s">
        <v>536</v>
      </c>
      <c r="D9" s="23" t="s">
        <v>1248</v>
      </c>
      <c r="E9" s="23" t="s">
        <v>1249</v>
      </c>
      <c r="F9" s="23" t="s">
        <v>1250</v>
      </c>
      <c r="G9" s="23" t="s">
        <v>1251</v>
      </c>
      <c r="H9" s="111" t="s">
        <v>466</v>
      </c>
      <c r="J9" s="15"/>
      <c r="K9" s="15"/>
      <c r="L9" s="15"/>
      <c r="M9" s="15"/>
      <c r="N9" s="15"/>
    </row>
    <row r="10" spans="2:14" x14ac:dyDescent="0.3">
      <c r="B10" s="125" t="s">
        <v>86</v>
      </c>
      <c r="C10" s="22">
        <v>7.2</v>
      </c>
      <c r="D10" s="22">
        <v>7.4</v>
      </c>
      <c r="E10" s="22">
        <v>7.7</v>
      </c>
      <c r="F10" s="22">
        <v>7.2</v>
      </c>
      <c r="G10" s="22">
        <v>6.9</v>
      </c>
      <c r="H10" s="25">
        <v>7.3</v>
      </c>
      <c r="J10" s="15"/>
      <c r="K10" s="15"/>
      <c r="L10" s="15"/>
      <c r="M10" s="15"/>
      <c r="N10" s="15"/>
    </row>
    <row r="11" spans="2:14" x14ac:dyDescent="0.3">
      <c r="B11" s="125"/>
      <c r="C11" s="23" t="s">
        <v>1252</v>
      </c>
      <c r="D11" s="23" t="s">
        <v>1253</v>
      </c>
      <c r="E11" s="23" t="s">
        <v>1254</v>
      </c>
      <c r="F11" s="23" t="s">
        <v>1255</v>
      </c>
      <c r="G11" s="23" t="s">
        <v>1256</v>
      </c>
      <c r="H11" s="111" t="s">
        <v>1257</v>
      </c>
      <c r="J11" s="15"/>
      <c r="K11" s="15"/>
      <c r="L11" s="15"/>
      <c r="M11" s="15"/>
      <c r="N11" s="15"/>
    </row>
    <row r="12" spans="2:14" x14ac:dyDescent="0.3">
      <c r="B12" s="125" t="s">
        <v>87</v>
      </c>
      <c r="C12" s="22">
        <v>7.2</v>
      </c>
      <c r="D12" s="22">
        <v>7.5</v>
      </c>
      <c r="E12" s="22">
        <v>7.7</v>
      </c>
      <c r="F12" s="22">
        <v>7.1</v>
      </c>
      <c r="G12" s="22">
        <v>6.9</v>
      </c>
      <c r="H12" s="25">
        <v>7.3</v>
      </c>
      <c r="J12" s="15"/>
      <c r="K12" s="15"/>
      <c r="L12" s="15"/>
      <c r="M12" s="15"/>
      <c r="N12" s="15"/>
    </row>
    <row r="13" spans="2:14" x14ac:dyDescent="0.3">
      <c r="B13" s="125"/>
      <c r="C13" s="23" t="s">
        <v>1252</v>
      </c>
      <c r="D13" s="23" t="s">
        <v>1258</v>
      </c>
      <c r="E13" s="23" t="s">
        <v>1254</v>
      </c>
      <c r="F13" s="23" t="s">
        <v>459</v>
      </c>
      <c r="G13" s="23" t="s">
        <v>1256</v>
      </c>
      <c r="H13" s="111" t="s">
        <v>1257</v>
      </c>
      <c r="J13" s="15"/>
      <c r="K13" s="15"/>
      <c r="L13" s="15"/>
      <c r="M13" s="15"/>
      <c r="N13" s="15"/>
    </row>
    <row r="14" spans="2:14" x14ac:dyDescent="0.3">
      <c r="B14" s="125" t="s">
        <v>88</v>
      </c>
      <c r="C14" s="22">
        <v>8.4</v>
      </c>
      <c r="D14" s="22">
        <v>8.3000000000000007</v>
      </c>
      <c r="E14" s="22">
        <v>8.3000000000000007</v>
      </c>
      <c r="F14" s="22">
        <v>8.1999999999999993</v>
      </c>
      <c r="G14" s="22">
        <v>8.1999999999999993</v>
      </c>
      <c r="H14" s="25">
        <v>8.1999999999999993</v>
      </c>
      <c r="J14" s="15"/>
      <c r="K14" s="15"/>
      <c r="L14" s="15"/>
      <c r="M14" s="15"/>
      <c r="N14" s="15"/>
    </row>
    <row r="15" spans="2:14" x14ac:dyDescent="0.3">
      <c r="B15" s="125"/>
      <c r="C15" s="23" t="s">
        <v>1259</v>
      </c>
      <c r="D15" s="23" t="s">
        <v>1260</v>
      </c>
      <c r="E15" s="23" t="s">
        <v>1261</v>
      </c>
      <c r="F15" s="23" t="s">
        <v>1262</v>
      </c>
      <c r="G15" s="23" t="s">
        <v>1262</v>
      </c>
      <c r="H15" s="111" t="s">
        <v>1262</v>
      </c>
      <c r="J15" s="15"/>
      <c r="K15" s="15"/>
      <c r="L15" s="15"/>
      <c r="M15" s="15"/>
      <c r="N15" s="15"/>
    </row>
    <row r="16" spans="2:14" x14ac:dyDescent="0.3">
      <c r="B16" s="125" t="s">
        <v>89</v>
      </c>
      <c r="C16" s="22">
        <v>7.6</v>
      </c>
      <c r="D16" s="22">
        <v>7.7</v>
      </c>
      <c r="E16" s="22">
        <v>7.2</v>
      </c>
      <c r="F16" s="22">
        <v>7.2</v>
      </c>
      <c r="G16" s="22">
        <v>7</v>
      </c>
      <c r="H16" s="25">
        <v>7.2</v>
      </c>
      <c r="J16" s="15"/>
      <c r="K16" s="15"/>
      <c r="L16" s="15"/>
      <c r="M16" s="15"/>
      <c r="N16" s="15"/>
    </row>
    <row r="17" spans="2:14" x14ac:dyDescent="0.3">
      <c r="B17" s="125"/>
      <c r="C17" s="23" t="s">
        <v>1263</v>
      </c>
      <c r="D17" s="23" t="s">
        <v>1264</v>
      </c>
      <c r="E17" s="23" t="s">
        <v>1252</v>
      </c>
      <c r="F17" s="23" t="s">
        <v>459</v>
      </c>
      <c r="G17" s="23" t="s">
        <v>1265</v>
      </c>
      <c r="H17" s="111" t="s">
        <v>1255</v>
      </c>
      <c r="J17" s="15"/>
      <c r="K17" s="15"/>
      <c r="L17" s="15"/>
      <c r="M17" s="15"/>
      <c r="N17" s="15"/>
    </row>
    <row r="18" spans="2:14" x14ac:dyDescent="0.3">
      <c r="B18" s="125" t="s">
        <v>90</v>
      </c>
      <c r="C18" s="22">
        <v>7.8</v>
      </c>
      <c r="D18" s="22">
        <v>7.8</v>
      </c>
      <c r="E18" s="22">
        <v>8</v>
      </c>
      <c r="F18" s="22">
        <v>7.6</v>
      </c>
      <c r="G18" s="22">
        <v>7.2</v>
      </c>
      <c r="H18" s="25">
        <v>7.7</v>
      </c>
      <c r="J18" s="15"/>
      <c r="K18" s="15"/>
      <c r="L18" s="15"/>
      <c r="M18" s="15"/>
      <c r="N18" s="15"/>
    </row>
    <row r="19" spans="2:14" x14ac:dyDescent="0.3">
      <c r="B19" s="125"/>
      <c r="C19" s="23" t="s">
        <v>507</v>
      </c>
      <c r="D19" s="23" t="s">
        <v>1266</v>
      </c>
      <c r="E19" s="23" t="s">
        <v>1267</v>
      </c>
      <c r="F19" s="23" t="s">
        <v>1268</v>
      </c>
      <c r="G19" s="23" t="s">
        <v>1255</v>
      </c>
      <c r="H19" s="111" t="s">
        <v>1269</v>
      </c>
      <c r="J19" s="15"/>
      <c r="K19" s="15"/>
      <c r="L19" s="15"/>
      <c r="M19" s="15"/>
      <c r="N19" s="15"/>
    </row>
    <row r="20" spans="2:14" x14ac:dyDescent="0.3">
      <c r="J20" s="15"/>
      <c r="K20" s="15"/>
      <c r="L20" s="15"/>
      <c r="M20" s="15"/>
      <c r="N20" s="15"/>
    </row>
    <row r="21" spans="2:14" x14ac:dyDescent="0.3">
      <c r="B21" s="116" t="s">
        <v>1270</v>
      </c>
      <c r="J21" s="15"/>
      <c r="K21" s="15"/>
      <c r="L21" s="15"/>
      <c r="M21" s="15"/>
      <c r="N21" s="15"/>
    </row>
  </sheetData>
  <sortState ref="B28:H41">
    <sortCondition ref="B28"/>
  </sortState>
  <mergeCells count="8">
    <mergeCell ref="B16:B17"/>
    <mergeCell ref="B18:B19"/>
    <mergeCell ref="C4:H4"/>
    <mergeCell ref="B6:B7"/>
    <mergeCell ref="B8:B9"/>
    <mergeCell ref="B10:B11"/>
    <mergeCell ref="B12:B13"/>
    <mergeCell ref="B14:B15"/>
  </mergeCells>
  <hyperlinks>
    <hyperlink ref="B2" location="ÍNDICE!A1" display="ÍNDICE!A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E26"/>
  <sheetViews>
    <sheetView workbookViewId="0"/>
  </sheetViews>
  <sheetFormatPr baseColWidth="10" defaultRowHeight="14.4" x14ac:dyDescent="0.3"/>
  <cols>
    <col min="1" max="1" width="2.77734375" style="2" customWidth="1"/>
    <col min="2" max="2" width="11.77734375" style="2" bestFit="1" customWidth="1"/>
    <col min="3" max="3" width="10.109375" style="2" bestFit="1" customWidth="1"/>
    <col min="4" max="4" width="4.44140625" style="2" bestFit="1" customWidth="1"/>
    <col min="5" max="16384" width="11.5546875" style="2"/>
  </cols>
  <sheetData>
    <row r="2" spans="2:4" x14ac:dyDescent="0.3">
      <c r="B2" s="8" t="s">
        <v>169</v>
      </c>
    </row>
    <row r="4" spans="2:4" x14ac:dyDescent="0.3">
      <c r="B4" s="26" t="s">
        <v>4</v>
      </c>
      <c r="C4" s="26" t="s">
        <v>375</v>
      </c>
      <c r="D4" s="26" t="s">
        <v>152</v>
      </c>
    </row>
    <row r="5" spans="2:4" x14ac:dyDescent="0.3">
      <c r="B5" s="102" t="s">
        <v>6</v>
      </c>
      <c r="C5" s="104">
        <v>1083</v>
      </c>
      <c r="D5" s="21">
        <v>45.219206680584549</v>
      </c>
    </row>
    <row r="6" spans="2:4" x14ac:dyDescent="0.3">
      <c r="B6" s="102" t="s">
        <v>7</v>
      </c>
      <c r="C6" s="104">
        <v>1103</v>
      </c>
      <c r="D6" s="21">
        <v>46.054279749478077</v>
      </c>
    </row>
    <row r="7" spans="2:4" x14ac:dyDescent="0.3">
      <c r="B7" s="102" t="s">
        <v>8</v>
      </c>
      <c r="C7" s="104">
        <v>55</v>
      </c>
      <c r="D7" s="21">
        <v>2.2964509394572024</v>
      </c>
    </row>
    <row r="8" spans="2:4" x14ac:dyDescent="0.3">
      <c r="B8" s="102" t="s">
        <v>9</v>
      </c>
      <c r="C8" s="104">
        <v>77</v>
      </c>
      <c r="D8" s="21">
        <v>3.2150313152400836</v>
      </c>
    </row>
    <row r="9" spans="2:4" x14ac:dyDescent="0.3">
      <c r="B9" s="102" t="s">
        <v>5</v>
      </c>
      <c r="C9" s="104">
        <v>77</v>
      </c>
      <c r="D9" s="21">
        <v>3.2150313152400836</v>
      </c>
    </row>
    <row r="10" spans="2:4" x14ac:dyDescent="0.3">
      <c r="B10" s="83" t="s">
        <v>3</v>
      </c>
      <c r="C10" s="72">
        <f>SUM(C5:C9)</f>
        <v>2395</v>
      </c>
      <c r="D10" s="73">
        <f>SUM(D5:D9)</f>
        <v>100</v>
      </c>
    </row>
    <row r="12" spans="2:4" x14ac:dyDescent="0.3">
      <c r="B12" s="116" t="s">
        <v>1270</v>
      </c>
    </row>
    <row r="20" spans="2:5" x14ac:dyDescent="0.3">
      <c r="B20" s="75"/>
      <c r="C20" s="75"/>
      <c r="D20" s="75"/>
      <c r="E20" s="75"/>
    </row>
    <row r="21" spans="2:5" x14ac:dyDescent="0.3">
      <c r="B21" s="76"/>
      <c r="C21" s="77"/>
      <c r="D21" s="78"/>
      <c r="E21" s="78"/>
    </row>
    <row r="22" spans="2:5" x14ac:dyDescent="0.3">
      <c r="B22" s="76"/>
      <c r="C22" s="77"/>
      <c r="D22" s="78"/>
      <c r="E22" s="78"/>
    </row>
    <row r="23" spans="2:5" x14ac:dyDescent="0.3">
      <c r="B23" s="76"/>
      <c r="C23" s="35"/>
      <c r="D23" s="78"/>
      <c r="E23" s="78"/>
    </row>
    <row r="24" spans="2:5" x14ac:dyDescent="0.3">
      <c r="B24" s="76"/>
      <c r="C24" s="77"/>
      <c r="D24" s="78"/>
      <c r="E24" s="78"/>
    </row>
    <row r="25" spans="2:5" x14ac:dyDescent="0.3">
      <c r="B25" s="76"/>
      <c r="C25" s="79"/>
      <c r="D25" s="78"/>
      <c r="E25" s="78"/>
    </row>
    <row r="26" spans="2:5" x14ac:dyDescent="0.3">
      <c r="B26" s="80"/>
      <c r="C26" s="81"/>
      <c r="D26" s="82"/>
      <c r="E26" s="82"/>
    </row>
  </sheetData>
  <hyperlinks>
    <hyperlink ref="B2" location="ÍNDICE!A1" display="ÍNDICE!A1"/>
  </hyperlinks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B8"/>
  <sheetViews>
    <sheetView workbookViewId="0"/>
  </sheetViews>
  <sheetFormatPr baseColWidth="10" defaultRowHeight="14.4" x14ac:dyDescent="0.3"/>
  <cols>
    <col min="1" max="1" width="2.77734375" style="1" customWidth="1"/>
    <col min="2" max="2" width="55.21875" style="1" bestFit="1" customWidth="1"/>
    <col min="3" max="16384" width="11.5546875" style="1"/>
  </cols>
  <sheetData>
    <row r="2" spans="2:2" x14ac:dyDescent="0.3">
      <c r="B2" s="8" t="s">
        <v>169</v>
      </c>
    </row>
    <row r="7" spans="2:2" ht="25.8" x14ac:dyDescent="0.5">
      <c r="B7" s="9" t="s">
        <v>307</v>
      </c>
    </row>
    <row r="8" spans="2:2" ht="25.8" x14ac:dyDescent="0.5">
      <c r="B8" s="10" t="s">
        <v>308</v>
      </c>
    </row>
  </sheetData>
  <hyperlinks>
    <hyperlink ref="B2" location="ÍNDICE!A1" display="ÍNDICE!A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N12"/>
  <sheetViews>
    <sheetView workbookViewId="0"/>
  </sheetViews>
  <sheetFormatPr baseColWidth="10" defaultRowHeight="14.4" x14ac:dyDescent="0.3"/>
  <cols>
    <col min="1" max="1" width="2.77734375" style="2" customWidth="1"/>
    <col min="2" max="2" width="12.5546875" style="2" bestFit="1" customWidth="1"/>
    <col min="3" max="3" width="8.77734375" style="2" bestFit="1" customWidth="1"/>
    <col min="4" max="4" width="12.21875" style="2" bestFit="1" customWidth="1"/>
    <col min="5" max="5" width="14.88671875" style="2" bestFit="1" customWidth="1"/>
    <col min="6" max="6" width="11.5546875" style="2" bestFit="1" customWidth="1"/>
    <col min="7" max="7" width="9" style="2" bestFit="1" customWidth="1"/>
    <col min="8" max="16384" width="11.5546875" style="2"/>
  </cols>
  <sheetData>
    <row r="2" spans="2:14" x14ac:dyDescent="0.3">
      <c r="B2" s="8" t="s">
        <v>169</v>
      </c>
      <c r="C2" s="14"/>
    </row>
    <row r="4" spans="2:14" ht="28.8" customHeight="1" x14ac:dyDescent="0.3">
      <c r="B4" s="120" t="s">
        <v>257</v>
      </c>
      <c r="C4" s="120"/>
      <c r="D4" s="120"/>
      <c r="E4" s="120"/>
      <c r="F4" s="120"/>
      <c r="G4" s="120"/>
    </row>
    <row r="5" spans="2:14" ht="28.8" x14ac:dyDescent="0.3">
      <c r="B5" s="26" t="s">
        <v>210</v>
      </c>
      <c r="C5" s="26" t="s">
        <v>209</v>
      </c>
      <c r="D5" s="26" t="s">
        <v>212</v>
      </c>
      <c r="E5" s="26" t="s">
        <v>213</v>
      </c>
      <c r="F5" s="26" t="s">
        <v>211</v>
      </c>
      <c r="G5" s="24" t="s">
        <v>27</v>
      </c>
    </row>
    <row r="6" spans="2:14" x14ac:dyDescent="0.3">
      <c r="B6" s="22">
        <v>7.3566433570000003</v>
      </c>
      <c r="C6" s="22">
        <v>7.3986486490000001</v>
      </c>
      <c r="D6" s="22">
        <v>7.6598639459999998</v>
      </c>
      <c r="E6" s="22">
        <v>7.0159362549999997</v>
      </c>
      <c r="F6" s="22">
        <v>6.8969258590000004</v>
      </c>
      <c r="G6" s="25">
        <v>7.151186418</v>
      </c>
      <c r="K6" s="15"/>
      <c r="L6" s="15"/>
      <c r="M6" s="15"/>
      <c r="N6" s="15"/>
    </row>
    <row r="7" spans="2:14" x14ac:dyDescent="0.3">
      <c r="B7" s="23" t="s">
        <v>455</v>
      </c>
      <c r="C7" s="23" t="s">
        <v>457</v>
      </c>
      <c r="D7" s="23" t="s">
        <v>456</v>
      </c>
      <c r="E7" s="23" t="s">
        <v>220</v>
      </c>
      <c r="F7" s="23" t="s">
        <v>458</v>
      </c>
      <c r="G7" s="111" t="s">
        <v>218</v>
      </c>
      <c r="K7" s="15"/>
      <c r="L7" s="15"/>
      <c r="M7" s="15"/>
      <c r="N7" s="15"/>
    </row>
    <row r="8" spans="2:14" x14ac:dyDescent="0.3">
      <c r="B8" s="16"/>
      <c r="C8" s="16"/>
      <c r="D8" s="16"/>
      <c r="E8" s="16"/>
      <c r="F8" s="16"/>
      <c r="G8" s="17"/>
      <c r="K8" s="15"/>
      <c r="L8" s="15"/>
      <c r="M8" s="15"/>
      <c r="N8" s="15"/>
    </row>
    <row r="9" spans="2:14" x14ac:dyDescent="0.3">
      <c r="B9" s="116" t="s">
        <v>1270</v>
      </c>
      <c r="C9" s="18"/>
      <c r="D9" s="18"/>
      <c r="E9" s="18"/>
      <c r="F9" s="18"/>
      <c r="G9" s="19"/>
      <c r="K9" s="15"/>
      <c r="L9" s="15"/>
      <c r="M9" s="15"/>
      <c r="N9" s="15"/>
    </row>
    <row r="10" spans="2:14" x14ac:dyDescent="0.3">
      <c r="B10" s="20"/>
      <c r="D10" s="15"/>
      <c r="E10" s="15"/>
    </row>
    <row r="11" spans="2:14" x14ac:dyDescent="0.3">
      <c r="B11" s="20"/>
      <c r="D11" s="15"/>
      <c r="E11" s="15"/>
    </row>
    <row r="12" spans="2:14" x14ac:dyDescent="0.3">
      <c r="B12" s="20"/>
      <c r="D12" s="15"/>
      <c r="E12" s="15"/>
    </row>
  </sheetData>
  <mergeCells count="1">
    <mergeCell ref="B4:G4"/>
  </mergeCells>
  <hyperlinks>
    <hyperlink ref="B2" location="ÍNDICE!A1" display="ÍNDICE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62</vt:i4>
      </vt:variant>
      <vt:variant>
        <vt:lpstr>Gráficos</vt:lpstr>
      </vt:variant>
      <vt:variant>
        <vt:i4>51</vt:i4>
      </vt:variant>
    </vt:vector>
  </HeadingPairs>
  <TitlesOfParts>
    <vt:vector size="113" baseType="lpstr">
      <vt:lpstr>ÍNDICE</vt:lpstr>
      <vt:lpstr>DATOS PERSONALES</vt:lpstr>
      <vt:lpstr>A. Sexo</vt:lpstr>
      <vt:lpstr>B. Titulación</vt:lpstr>
      <vt:lpstr>C. Rama</vt:lpstr>
      <vt:lpstr>D. Centro</vt:lpstr>
      <vt:lpstr>E. Campus</vt:lpstr>
      <vt:lpstr>VALORACIÓN TITULACIÓN</vt:lpstr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P12 (tipo_estudio)</vt:lpstr>
      <vt:lpstr>P12.1</vt:lpstr>
      <vt:lpstr>TRÁNSITO VIDA LABORAL</vt:lpstr>
      <vt:lpstr>P13</vt:lpstr>
      <vt:lpstr>P14</vt:lpstr>
      <vt:lpstr>P15</vt:lpstr>
      <vt:lpstr>P15 y P10</vt:lpstr>
      <vt:lpstr>P15.1</vt:lpstr>
      <vt:lpstr>P15.1.1</vt:lpstr>
      <vt:lpstr>PRIMER EMPLEO</vt:lpstr>
      <vt:lpstr>P16</vt:lpstr>
      <vt:lpstr>P17</vt:lpstr>
      <vt:lpstr>P17 y P7</vt:lpstr>
      <vt:lpstr>P18</vt:lpstr>
      <vt:lpstr>P19</vt:lpstr>
      <vt:lpstr>P20</vt:lpstr>
      <vt:lpstr>P21</vt:lpstr>
      <vt:lpstr>P22</vt:lpstr>
      <vt:lpstr>P23</vt:lpstr>
      <vt:lpstr>P24</vt:lpstr>
      <vt:lpstr>P25</vt:lpstr>
      <vt:lpstr>P26</vt:lpstr>
      <vt:lpstr>EMPLEO ACTUAL</vt:lpstr>
      <vt:lpstr>P27</vt:lpstr>
      <vt:lpstr>P27 y P10</vt:lpstr>
      <vt:lpstr>P27 y P4</vt:lpstr>
      <vt:lpstr>P27.1</vt:lpstr>
      <vt:lpstr>P27.1.1</vt:lpstr>
      <vt:lpstr>P27.2</vt:lpstr>
      <vt:lpstr>P28</vt:lpstr>
      <vt:lpstr>P28 y P17</vt:lpstr>
      <vt:lpstr>P29</vt:lpstr>
      <vt:lpstr>P30</vt:lpstr>
      <vt:lpstr>P31</vt:lpstr>
      <vt:lpstr>P32</vt:lpstr>
      <vt:lpstr>P33</vt:lpstr>
      <vt:lpstr>P34</vt:lpstr>
      <vt:lpstr>P35</vt:lpstr>
      <vt:lpstr>P36</vt:lpstr>
      <vt:lpstr>P37</vt:lpstr>
      <vt:lpstr>P38</vt:lpstr>
      <vt:lpstr>P39</vt:lpstr>
      <vt:lpstr>Gráfico-A. Sexo</vt:lpstr>
      <vt:lpstr>Gráfico-C. Rama</vt:lpstr>
      <vt:lpstr>Gráfico-D. Centro</vt:lpstr>
      <vt:lpstr>Gráfico-E. Campus</vt:lpstr>
      <vt:lpstr>Gráfico-P1</vt:lpstr>
      <vt:lpstr>Gráfico-P2</vt:lpstr>
      <vt:lpstr>Gráfico-P3</vt:lpstr>
      <vt:lpstr>Gráfico-P4</vt:lpstr>
      <vt:lpstr>Gráfico-P5</vt:lpstr>
      <vt:lpstr>Gráfico-P6</vt:lpstr>
      <vt:lpstr>Gráfico-P7</vt:lpstr>
      <vt:lpstr>Gráfico-P8</vt:lpstr>
      <vt:lpstr>Gráfico-P9</vt:lpstr>
      <vt:lpstr>Gráfico-P10</vt:lpstr>
      <vt:lpstr>Gráfico-P11</vt:lpstr>
      <vt:lpstr>Gráfico-P12</vt:lpstr>
      <vt:lpstr>Gráfico-P12 (tipo_estudio)</vt:lpstr>
      <vt:lpstr>Gráfico-P12.1</vt:lpstr>
      <vt:lpstr>Gráfico-P13</vt:lpstr>
      <vt:lpstr>Gráfico-P14</vt:lpstr>
      <vt:lpstr>Gráfico-P15</vt:lpstr>
      <vt:lpstr>Gráfico-P15.1</vt:lpstr>
      <vt:lpstr>Gráfico-P15.1.1</vt:lpstr>
      <vt:lpstr>Gráfico-P16</vt:lpstr>
      <vt:lpstr>Gráfico-P17</vt:lpstr>
      <vt:lpstr>Gráfico-P18</vt:lpstr>
      <vt:lpstr>Gráfico-P19</vt:lpstr>
      <vt:lpstr>Gráfico-P20</vt:lpstr>
      <vt:lpstr>Gráfico-P21</vt:lpstr>
      <vt:lpstr>Gráfico-P22</vt:lpstr>
      <vt:lpstr>Gráfico-P23</vt:lpstr>
      <vt:lpstr>Gráfico-P24</vt:lpstr>
      <vt:lpstr>Gráfico-P25</vt:lpstr>
      <vt:lpstr>Gráfico-P26</vt:lpstr>
      <vt:lpstr>Gráfico-P27</vt:lpstr>
      <vt:lpstr>Gráfico-P27.1</vt:lpstr>
      <vt:lpstr>Gráfico-P27.1.1</vt:lpstr>
      <vt:lpstr>Gráfico-P27.2</vt:lpstr>
      <vt:lpstr>Gráfico-P28</vt:lpstr>
      <vt:lpstr>Gráfico-P29</vt:lpstr>
      <vt:lpstr>Gráfico-P30</vt:lpstr>
      <vt:lpstr>Gráfico-P31</vt:lpstr>
      <vt:lpstr>Gráfico-P32</vt:lpstr>
      <vt:lpstr>Gráfico-P33</vt:lpstr>
      <vt:lpstr>Gráfico-P34</vt:lpstr>
      <vt:lpstr>Gráfico-P35</vt:lpstr>
      <vt:lpstr>Gráfico-P36</vt:lpstr>
      <vt:lpstr>Gráfico-P37</vt:lpstr>
      <vt:lpstr>Gráfico-P38</vt:lpstr>
      <vt:lpstr>Gráfico-P39</vt:lpstr>
      <vt:lpstr>Gráfico-P39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2014-05-30T08:36:53Z</dcterms:modified>
</cp:coreProperties>
</file>