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s documentos\Trabajos\Encuesta de inserción laboral\egresados 2010-11\Informe UEx\"/>
    </mc:Choice>
  </mc:AlternateContent>
  <bookViews>
    <workbookView xWindow="120" yWindow="36" windowWidth="15480" windowHeight="8508"/>
  </bookViews>
  <sheets>
    <sheet name="ÍNDICE" sheetId="19" r:id="rId1"/>
    <sheet name="Tabla 1" sheetId="11" r:id="rId2"/>
    <sheet name="Gráfico-Tabla1" sheetId="24" r:id="rId3"/>
    <sheet name="Tabla 2" sheetId="18" r:id="rId4"/>
    <sheet name="Gráfico-Tabla2" sheetId="25" r:id="rId5"/>
    <sheet name="Tabla 3" sheetId="15" r:id="rId6"/>
    <sheet name="Gráfico-Tabla3" sheetId="23" r:id="rId7"/>
    <sheet name="Tabla 4" sheetId="10" r:id="rId8"/>
    <sheet name="Gráfico-Tabla4" sheetId="22" r:id="rId9"/>
    <sheet name="Tabla 5" sheetId="17" r:id="rId10"/>
    <sheet name="Gráfico-Tabla5" sheetId="20" r:id="rId11"/>
  </sheets>
  <calcPr calcId="152511"/>
</workbook>
</file>

<file path=xl/calcChain.xml><?xml version="1.0" encoding="utf-8"?>
<calcChain xmlns="http://schemas.openxmlformats.org/spreadsheetml/2006/main">
  <c r="K5" i="17" l="1"/>
  <c r="G5" i="17"/>
  <c r="C5" i="17"/>
  <c r="D6" i="10"/>
  <c r="G6" i="10" s="1"/>
  <c r="E6" i="10"/>
  <c r="N6" i="10" s="1"/>
  <c r="C6" i="10"/>
  <c r="L6" i="10" s="1"/>
  <c r="K12" i="15"/>
  <c r="J12" i="15"/>
  <c r="I12" i="15"/>
  <c r="K7" i="15"/>
  <c r="J7" i="15"/>
  <c r="I7" i="15"/>
  <c r="F12" i="15"/>
  <c r="G12" i="15"/>
  <c r="H12" i="15"/>
  <c r="D12" i="15"/>
  <c r="E12" i="15"/>
  <c r="C12" i="15"/>
  <c r="G11" i="15"/>
  <c r="H11" i="15"/>
  <c r="F11" i="15"/>
  <c r="F8" i="15"/>
  <c r="G8" i="15"/>
  <c r="H8" i="15"/>
  <c r="F9" i="15"/>
  <c r="G9" i="15"/>
  <c r="H9" i="15"/>
  <c r="F10" i="15"/>
  <c r="I10" i="15" s="1"/>
  <c r="G10" i="15"/>
  <c r="J10" i="15" s="1"/>
  <c r="H10" i="15"/>
  <c r="G7" i="15"/>
  <c r="H7" i="15"/>
  <c r="F7" i="15"/>
  <c r="D11" i="15"/>
  <c r="E11" i="15"/>
  <c r="C11" i="15"/>
  <c r="C8" i="15"/>
  <c r="D8" i="15"/>
  <c r="E8" i="15"/>
  <c r="C9" i="15"/>
  <c r="D9" i="15"/>
  <c r="E9" i="15"/>
  <c r="C10" i="15"/>
  <c r="D10" i="15"/>
  <c r="E10" i="15"/>
  <c r="D7" i="15"/>
  <c r="E7" i="15"/>
  <c r="C7" i="15"/>
  <c r="J6" i="15"/>
  <c r="K6" i="15"/>
  <c r="I6" i="15"/>
  <c r="G6" i="15"/>
  <c r="H6" i="15"/>
  <c r="F6" i="15"/>
  <c r="D6" i="15"/>
  <c r="E6" i="15"/>
  <c r="C6" i="15"/>
  <c r="D5" i="18"/>
  <c r="E5" i="18"/>
  <c r="C5" i="18"/>
  <c r="I8" i="15"/>
  <c r="J8" i="15"/>
  <c r="I9" i="15"/>
  <c r="J9" i="15"/>
  <c r="I11" i="15"/>
  <c r="J11" i="15"/>
  <c r="F11" i="18"/>
  <c r="F7" i="18"/>
  <c r="F8" i="18"/>
  <c r="F9" i="18"/>
  <c r="F10" i="18"/>
  <c r="F6" i="18"/>
  <c r="E11" i="18"/>
  <c r="D11" i="18"/>
  <c r="C11" i="18"/>
  <c r="C10" i="18"/>
  <c r="E10" i="18"/>
  <c r="D10" i="18"/>
  <c r="E9" i="18"/>
  <c r="D9" i="18"/>
  <c r="C9" i="18"/>
  <c r="E8" i="18"/>
  <c r="D8" i="18"/>
  <c r="C8" i="18"/>
  <c r="E7" i="18"/>
  <c r="D7" i="18"/>
  <c r="C7" i="18"/>
  <c r="E6" i="18"/>
  <c r="D6" i="18"/>
  <c r="C6" i="18"/>
  <c r="D13" i="11"/>
  <c r="E13" i="11"/>
  <c r="F13" i="11"/>
  <c r="G13" i="11"/>
  <c r="H13" i="11"/>
  <c r="I13" i="11"/>
  <c r="J13" i="11"/>
  <c r="K13" i="11"/>
  <c r="C13" i="11"/>
  <c r="I6" i="10" l="1"/>
  <c r="K6" i="10"/>
  <c r="J6" i="10"/>
  <c r="F6" i="10"/>
  <c r="H6" i="10"/>
  <c r="M6" i="10"/>
  <c r="K8" i="15"/>
  <c r="K9" i="15"/>
  <c r="K10" i="15"/>
  <c r="K11" i="15"/>
</calcChain>
</file>

<file path=xl/sharedStrings.xml><?xml version="1.0" encoding="utf-8"?>
<sst xmlns="http://schemas.openxmlformats.org/spreadsheetml/2006/main" count="118" uniqueCount="55">
  <si>
    <t>ACTIVOS</t>
  </si>
  <si>
    <t>OCUPADOS</t>
  </si>
  <si>
    <t>PARADOS</t>
  </si>
  <si>
    <t>Andalucía</t>
  </si>
  <si>
    <t>Aragón</t>
  </si>
  <si>
    <t>Asturias</t>
  </si>
  <si>
    <t>Baleares</t>
  </si>
  <si>
    <t>Canarias</t>
  </si>
  <si>
    <t>Cantabria</t>
  </si>
  <si>
    <t>Castilla-León</t>
  </si>
  <si>
    <t>Castilla-La Mancha</t>
  </si>
  <si>
    <t>Cataluña</t>
  </si>
  <si>
    <t>Comunidad Valenciana</t>
  </si>
  <si>
    <t>Extremadura</t>
  </si>
  <si>
    <t>Galicia</t>
  </si>
  <si>
    <t>Madrid</t>
  </si>
  <si>
    <t>Murcia</t>
  </si>
  <si>
    <t>Navarra</t>
  </si>
  <si>
    <t>País Vasco</t>
  </si>
  <si>
    <t>La Rioja</t>
  </si>
  <si>
    <t>Ceuta</t>
  </si>
  <si>
    <t>Melilla</t>
  </si>
  <si>
    <t>Primaria</t>
  </si>
  <si>
    <t>Secundaria</t>
  </si>
  <si>
    <t>FP</t>
  </si>
  <si>
    <t>Universitarios</t>
  </si>
  <si>
    <t>Composición de la población activa según su nivel de formación alcanzada (en miles de personas)</t>
  </si>
  <si>
    <t>Evolución de tasas de ocupación por nivel de formación alcanzado.</t>
  </si>
  <si>
    <t>TASA DE OCUPACIÓN</t>
  </si>
  <si>
    <t>Sin Estudios</t>
  </si>
  <si>
    <t>Distribución de los ocupados según el nivel de formación alcanzado por Comunidad Autónoma (%)</t>
  </si>
  <si>
    <t>Sin estudios</t>
  </si>
  <si>
    <t>Primarios</t>
  </si>
  <si>
    <t>Secundarios</t>
  </si>
  <si>
    <t>Otros estudios</t>
  </si>
  <si>
    <t>España</t>
  </si>
  <si>
    <t>Crecimiento</t>
  </si>
  <si>
    <t>Evolución de la Tasa de desempleo según el nivel formativo alcanzado 2010-12 (p.p.)</t>
  </si>
  <si>
    <t>DESCRIPCIÓN</t>
  </si>
  <si>
    <t>Tabla 1</t>
  </si>
  <si>
    <t>Tabla</t>
  </si>
  <si>
    <t>Tabla 2</t>
  </si>
  <si>
    <t>Tabla 3</t>
  </si>
  <si>
    <t>Tabla 4</t>
  </si>
  <si>
    <t>Tasas de Ocupación según el Nivel de Formación alcanzado, según Comunidad Autónoma (%)</t>
  </si>
  <si>
    <t>Tabla 5</t>
  </si>
  <si>
    <t>ÍNDICE</t>
  </si>
  <si>
    <r>
      <rPr>
        <b/>
        <sz val="9"/>
        <color theme="1"/>
        <rFont val="Calibri"/>
        <family val="2"/>
        <scheme val="minor"/>
      </rPr>
      <t>Elaboración</t>
    </r>
    <r>
      <rPr>
        <sz val="9"/>
        <color theme="1"/>
        <rFont val="Calibri"/>
        <family val="2"/>
        <scheme val="minor"/>
      </rPr>
      <t>: Unidad Técnica de Evaluación y Calidad. 2014</t>
    </r>
  </si>
  <si>
    <r>
      <t>Fuente</t>
    </r>
    <r>
      <rPr>
        <sz val="9"/>
        <color theme="1"/>
        <rFont val="Calibri"/>
        <family val="2"/>
        <scheme val="minor"/>
      </rPr>
      <t>: Encuesta de Población Activa. Instituto Nacional de Estadística</t>
    </r>
  </si>
  <si>
    <t>Tasas de Ocupación según el Nivel de Formación alcanzado por Comunidad Autónoma (%)</t>
  </si>
  <si>
    <t>..</t>
  </si>
  <si>
    <t>Nivel formativo de los ocupados por Comunidad Autónoma (%)</t>
  </si>
  <si>
    <t>Composición de la población activa, ocupada y parada según su nivel de formación alcanzada (en miles de personas)</t>
  </si>
  <si>
    <t>Tasa de desempleo y su evolución según el nivel formativo alcanzado 2011-13</t>
  </si>
  <si>
    <t>Tasa de ocupación según nivel de formación alcanzado (en miles de personas)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</si>
</sst>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3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/>
    <xf numFmtId="0" fontId="6" fillId="4" borderId="1" xfId="0" applyFont="1" applyFill="1" applyBorder="1"/>
    <xf numFmtId="166" fontId="6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0" fillId="6" borderId="0" xfId="0" applyFont="1" applyFill="1"/>
    <xf numFmtId="164" fontId="0" fillId="6" borderId="0" xfId="0" applyNumberFormat="1" applyFont="1" applyFill="1"/>
    <xf numFmtId="165" fontId="0" fillId="6" borderId="0" xfId="0" applyNumberFormat="1" applyFont="1" applyFill="1"/>
    <xf numFmtId="2" fontId="0" fillId="6" borderId="0" xfId="0" applyNumberFormat="1" applyFont="1" applyFill="1"/>
    <xf numFmtId="0" fontId="0" fillId="6" borderId="0" xfId="0" applyFont="1" applyFill="1" applyAlignment="1"/>
    <xf numFmtId="0" fontId="10" fillId="6" borderId="2" xfId="0" applyFont="1" applyFill="1" applyBorder="1"/>
    <xf numFmtId="0" fontId="9" fillId="6" borderId="0" xfId="0" applyFont="1" applyFill="1"/>
    <xf numFmtId="0" fontId="0" fillId="6" borderId="0" xfId="0" applyFont="1" applyFill="1" applyAlignment="1">
      <alignment horizontal="center"/>
    </xf>
    <xf numFmtId="0" fontId="0" fillId="6" borderId="0" xfId="0" applyFont="1" applyFill="1" applyAlignment="1">
      <alignment wrapText="1"/>
    </xf>
    <xf numFmtId="165" fontId="7" fillId="8" borderId="1" xfId="0" applyNumberFormat="1" applyFont="1" applyFill="1" applyBorder="1" applyAlignment="1">
      <alignment horizontal="center" vertical="center"/>
    </xf>
    <xf numFmtId="165" fontId="0" fillId="8" borderId="1" xfId="0" applyNumberFormat="1" applyFont="1" applyFill="1" applyBorder="1" applyAlignment="1">
      <alignment horizontal="center" vertical="center"/>
    </xf>
    <xf numFmtId="166" fontId="0" fillId="6" borderId="0" xfId="0" applyNumberFormat="1" applyFont="1" applyFill="1"/>
    <xf numFmtId="166" fontId="7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0" fillId="6" borderId="0" xfId="0" applyNumberFormat="1" applyFont="1" applyFill="1" applyAlignment="1">
      <alignment vertical="center"/>
    </xf>
    <xf numFmtId="0" fontId="0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NumberFormat="1" applyFont="1" applyFill="1" applyAlignment="1">
      <alignment horizontal="center" vertical="center"/>
    </xf>
    <xf numFmtId="164" fontId="0" fillId="8" borderId="1" xfId="0" applyNumberFormat="1" applyFont="1" applyFill="1" applyBorder="1" applyAlignment="1">
      <alignment horizontal="center" vertical="center"/>
    </xf>
    <xf numFmtId="164" fontId="12" fillId="8" borderId="1" xfId="0" applyNumberFormat="1" applyFont="1" applyFill="1" applyBorder="1" applyAlignment="1">
      <alignment horizontal="center" vertical="center"/>
    </xf>
    <xf numFmtId="0" fontId="5" fillId="6" borderId="0" xfId="2" applyFont="1" applyFill="1" applyAlignment="1" applyProtection="1">
      <alignment horizontal="left" vertical="center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164" fontId="12" fillId="8" borderId="6" xfId="0" applyNumberFormat="1" applyFont="1" applyFill="1" applyBorder="1" applyAlignment="1">
      <alignment horizontal="center" vertical="center"/>
    </xf>
    <xf numFmtId="164" fontId="12" fillId="8" borderId="7" xfId="0" applyNumberFormat="1" applyFont="1" applyFill="1" applyBorder="1" applyAlignment="1">
      <alignment horizontal="center" vertical="center"/>
    </xf>
    <xf numFmtId="164" fontId="12" fillId="3" borderId="6" xfId="0" applyNumberFormat="1" applyFont="1" applyFill="1" applyBorder="1" applyAlignment="1">
      <alignment horizontal="center" vertical="center"/>
    </xf>
    <xf numFmtId="164" fontId="12" fillId="3" borderId="7" xfId="0" applyNumberFormat="1" applyFont="1" applyFill="1" applyBorder="1" applyAlignment="1">
      <alignment horizontal="center" vertical="center"/>
    </xf>
    <xf numFmtId="164" fontId="11" fillId="4" borderId="8" xfId="0" applyNumberFormat="1" applyFont="1" applyFill="1" applyBorder="1" applyAlignment="1">
      <alignment horizontal="center" vertical="center"/>
    </xf>
    <xf numFmtId="164" fontId="11" fillId="4" borderId="9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center" vertical="center"/>
    </xf>
    <xf numFmtId="164" fontId="0" fillId="2" borderId="6" xfId="0" applyNumberFormat="1" applyFont="1" applyFill="1" applyBorder="1" applyAlignment="1">
      <alignment horizontal="center" vertical="center"/>
    </xf>
    <xf numFmtId="164" fontId="0" fillId="2" borderId="7" xfId="0" applyNumberFormat="1" applyFont="1" applyFill="1" applyBorder="1" applyAlignment="1">
      <alignment horizontal="center" vertical="center"/>
    </xf>
    <xf numFmtId="164" fontId="0" fillId="8" borderId="6" xfId="0" applyNumberFormat="1" applyFont="1" applyFill="1" applyBorder="1" applyAlignment="1">
      <alignment horizontal="center" vertical="center"/>
    </xf>
    <xf numFmtId="164" fontId="0" fillId="8" borderId="7" xfId="0" applyNumberFormat="1" applyFont="1" applyFill="1" applyBorder="1" applyAlignment="1">
      <alignment horizontal="center" vertical="center"/>
    </xf>
    <xf numFmtId="164" fontId="0" fillId="3" borderId="6" xfId="0" applyNumberFormat="1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164" fontId="6" fillId="4" borderId="8" xfId="0" applyNumberFormat="1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/>
    </xf>
    <xf numFmtId="164" fontId="6" fillId="4" borderId="10" xfId="0" applyNumberFormat="1" applyFont="1" applyFill="1" applyBorder="1" applyAlignment="1">
      <alignment horizontal="center" vertical="center"/>
    </xf>
    <xf numFmtId="0" fontId="6" fillId="5" borderId="15" xfId="0" applyFont="1" applyFill="1" applyBorder="1"/>
    <xf numFmtId="0" fontId="6" fillId="5" borderId="16" xfId="0" applyFont="1" applyFill="1" applyBorder="1"/>
    <xf numFmtId="0" fontId="1" fillId="3" borderId="16" xfId="0" applyFont="1" applyFill="1" applyBorder="1"/>
    <xf numFmtId="0" fontId="11" fillId="4" borderId="17" xfId="0" applyFont="1" applyFill="1" applyBorder="1"/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15" xfId="0" applyFont="1" applyFill="1" applyBorder="1" applyAlignment="1"/>
    <xf numFmtId="0" fontId="6" fillId="5" borderId="16" xfId="0" applyFont="1" applyFill="1" applyBorder="1" applyAlignment="1">
      <alignment vertical="center"/>
    </xf>
    <xf numFmtId="0" fontId="6" fillId="5" borderId="16" xfId="0" applyFont="1" applyFill="1" applyBorder="1" applyAlignment="1"/>
    <xf numFmtId="0" fontId="8" fillId="3" borderId="16" xfId="0" applyFont="1" applyFill="1" applyBorder="1" applyAlignment="1"/>
    <xf numFmtId="0" fontId="6" fillId="4" borderId="17" xfId="0" applyFont="1" applyFill="1" applyBorder="1" applyAlignment="1"/>
    <xf numFmtId="0" fontId="13" fillId="2" borderId="1" xfId="2" applyFont="1" applyFill="1" applyBorder="1" applyAlignment="1" applyProtection="1">
      <alignment horizontal="left" vertical="center" wrapText="1" indent="1"/>
    </xf>
    <xf numFmtId="0" fontId="0" fillId="6" borderId="0" xfId="0" applyFont="1" applyFill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/>
    <xf numFmtId="2" fontId="6" fillId="7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0" fontId="6" fillId="5" borderId="3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0" fillId="7" borderId="5" xfId="0" applyFont="1" applyFill="1" applyBorder="1" applyAlignment="1"/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/>
    </xf>
    <xf numFmtId="0" fontId="11" fillId="5" borderId="14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 wrapText="1"/>
    </xf>
    <xf numFmtId="0" fontId="11" fillId="5" borderId="4" xfId="0" applyFont="1" applyFill="1" applyBorder="1" applyAlignment="1">
      <alignment horizontal="center" wrapText="1"/>
    </xf>
    <xf numFmtId="0" fontId="11" fillId="5" borderId="5" xfId="0" applyFont="1" applyFill="1" applyBorder="1" applyAlignment="1">
      <alignment horizont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5" Type="http://schemas.openxmlformats.org/officeDocument/2006/relationships/chartsheet" Target="chart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6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600"/>
              <a:t>Población activa, ocupada y parada (en miles de personas)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'Tabla 1'!$C$5:$E$5</c:f>
              <c:strCache>
                <c:ptCount val="3"/>
                <c:pt idx="0">
                  <c:v>ACTIVOS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'Tabla 1'!$I$6:$K$6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'Tabla 1'!$C$13:$E$13</c:f>
              <c:numCache>
                <c:formatCode>#,##0.0</c:formatCode>
                <c:ptCount val="3"/>
                <c:pt idx="0">
                  <c:v>23103.599999999999</c:v>
                </c:pt>
                <c:pt idx="1">
                  <c:v>23051.199999999997</c:v>
                </c:pt>
                <c:pt idx="2">
                  <c:v>22745.4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'Tabla 1'!$F$5:$H$5</c:f>
              <c:strCache>
                <c:ptCount val="3"/>
                <c:pt idx="0">
                  <c:v>OCUPADOS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'Tabla 1'!$I$6:$K$6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'Tabla 1'!$F$13:$H$13</c:f>
              <c:numCache>
                <c:formatCode>#,##0.0</c:formatCode>
                <c:ptCount val="3"/>
                <c:pt idx="0">
                  <c:v>18104.600000000002</c:v>
                </c:pt>
                <c:pt idx="1">
                  <c:v>17282</c:v>
                </c:pt>
                <c:pt idx="2">
                  <c:v>16749.900000000001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'Tabla 1'!$I$5:$K$5</c:f>
              <c:strCache>
                <c:ptCount val="3"/>
                <c:pt idx="0">
                  <c:v>PARADOS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'Tabla 1'!$I$6:$K$6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'Tabla 1'!$I$13:$K$13</c:f>
              <c:numCache>
                <c:formatCode>#,##0.0</c:formatCode>
                <c:ptCount val="3"/>
                <c:pt idx="0">
                  <c:v>4998.8999999999996</c:v>
                </c:pt>
                <c:pt idx="1">
                  <c:v>5769.2</c:v>
                </c:pt>
                <c:pt idx="2">
                  <c:v>5995.5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112384"/>
        <c:axId val="260112776"/>
      </c:lineChart>
      <c:catAx>
        <c:axId val="26011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0112776"/>
        <c:crosses val="autoZero"/>
        <c:auto val="1"/>
        <c:lblAlgn val="ctr"/>
        <c:lblOffset val="100"/>
        <c:noMultiLvlLbl val="0"/>
      </c:catAx>
      <c:valAx>
        <c:axId val="26011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/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011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 de la tasa de desempleo</a:t>
            </a:r>
            <a:r>
              <a:rPr lang="es-ES" baseline="0"/>
              <a:t> según el nivel formativo alcanzado (en puntos porcentuales)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2'!$B$6:$B$10</c:f>
              <c:strCache>
                <c:ptCount val="5"/>
                <c:pt idx="0">
                  <c:v>Sin estudios</c:v>
                </c:pt>
                <c:pt idx="1">
                  <c:v>Primarios</c:v>
                </c:pt>
                <c:pt idx="2">
                  <c:v>Secundarios</c:v>
                </c:pt>
                <c:pt idx="3">
                  <c:v>FP</c:v>
                </c:pt>
                <c:pt idx="4">
                  <c:v>Universitarios</c:v>
                </c:pt>
              </c:strCache>
            </c:strRef>
          </c:cat>
          <c:val>
            <c:numRef>
              <c:f>'Tabla 2'!$F$6:$F$10</c:f>
              <c:numCache>
                <c:formatCode>0.0</c:formatCode>
                <c:ptCount val="5"/>
                <c:pt idx="0">
                  <c:v>1.8131604226705123</c:v>
                </c:pt>
                <c:pt idx="1">
                  <c:v>7.9135218966410958</c:v>
                </c:pt>
                <c:pt idx="2">
                  <c:v>5.5769992778798567</c:v>
                </c:pt>
                <c:pt idx="3">
                  <c:v>4.3165017391706444</c:v>
                </c:pt>
                <c:pt idx="4">
                  <c:v>3.1339635377222717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113952"/>
        <c:axId val="260113560"/>
      </c:lineChart>
      <c:catAx>
        <c:axId val="26011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0113560"/>
        <c:crosses val="autoZero"/>
        <c:auto val="1"/>
        <c:lblAlgn val="ctr"/>
        <c:lblOffset val="100"/>
        <c:noMultiLvlLbl val="0"/>
      </c:catAx>
      <c:valAx>
        <c:axId val="26011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011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chemeClr val="tx2"/>
                </a:solidFill>
                <a:latin typeface="+mn-lt"/>
              </a:defRPr>
            </a:pPr>
            <a:r>
              <a:rPr lang="es-ES" sz="1600">
                <a:solidFill>
                  <a:schemeClr val="tx2"/>
                </a:solidFill>
                <a:latin typeface="+mn-lt"/>
              </a:rPr>
              <a:t>Evolución de la tasa de ocupación según el nivel de formación alcanzado</a:t>
            </a:r>
            <a:r>
              <a:rPr lang="es-ES" sz="1600" baseline="0">
                <a:solidFill>
                  <a:schemeClr val="tx2"/>
                </a:solidFill>
                <a:latin typeface="+mn-lt"/>
              </a:rPr>
              <a:t> (%)</a:t>
            </a:r>
            <a:endParaRPr lang="es-ES" sz="1600">
              <a:solidFill>
                <a:schemeClr val="tx2"/>
              </a:solidFill>
              <a:latin typeface="+mn-lt"/>
            </a:endParaRPr>
          </a:p>
        </c:rich>
      </c:tx>
      <c:layout/>
      <c:overlay val="0"/>
      <c:spPr>
        <a:solidFill>
          <a:schemeClr val="bg1"/>
        </a:solidFill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'Tabla 3'!$I$6</c:f>
              <c:strCache>
                <c:ptCount val="1"/>
                <c:pt idx="0">
                  <c:v>2011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4.1888982520735998E-3"/>
                  <c:y val="0.424574659407907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5555334359134725E-3"/>
                  <c:y val="0.6106574203373992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5555334359134222E-3"/>
                  <c:y val="0.674762147339813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5555334359134725E-3"/>
                  <c:y val="0.7532467703638583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5555334359133719E-3"/>
                  <c:y val="0.7804473481825531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scene3d>
                <a:camera prst="orthographicFront"/>
                <a:lightRig rig="threePt" dir="t"/>
              </a:scene3d>
              <a:sp3d/>
            </c:spPr>
            <c:txPr>
              <a:bodyPr rot="0" vert="horz"/>
              <a:lstStyle/>
              <a:p>
                <a:pPr>
                  <a:defRPr sz="1000" b="1">
                    <a:solidFill>
                      <a:srgbClr val="0070C0"/>
                    </a:solidFill>
                    <a:latin typeface="+mn-lt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'Tabla 3'!$B$7:$B$11</c:f>
              <c:strCache>
                <c:ptCount val="5"/>
                <c:pt idx="0">
                  <c:v>Sin estudios</c:v>
                </c:pt>
                <c:pt idx="1">
                  <c:v>Primarios</c:v>
                </c:pt>
                <c:pt idx="2">
                  <c:v>Secundarios</c:v>
                </c:pt>
                <c:pt idx="3">
                  <c:v>FP</c:v>
                </c:pt>
                <c:pt idx="4">
                  <c:v>Universitarios</c:v>
                </c:pt>
              </c:strCache>
            </c:strRef>
          </c:cat>
          <c:val>
            <c:numRef>
              <c:f>'Tabla 3'!$I$7:$I$11</c:f>
              <c:numCache>
                <c:formatCode>#,##0.0</c:formatCode>
                <c:ptCount val="5"/>
                <c:pt idx="0">
                  <c:v>47.646493756003842</c:v>
                </c:pt>
                <c:pt idx="1">
                  <c:v>68.014348452847898</c:v>
                </c:pt>
                <c:pt idx="2">
                  <c:v>75.342420650599252</c:v>
                </c:pt>
                <c:pt idx="3">
                  <c:v>84.199004120879124</c:v>
                </c:pt>
                <c:pt idx="4">
                  <c:v>88.734719048137251</c:v>
                </c:pt>
              </c:numCache>
            </c:numRef>
          </c:val>
        </c:ser>
        <c:ser>
          <c:idx val="1"/>
          <c:order val="1"/>
          <c:tx>
            <c:strRef>
              <c:f>'Tabla 3'!$J$6</c:f>
              <c:strCache>
                <c:ptCount val="1"/>
                <c:pt idx="0">
                  <c:v>2012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6.9667187745651076E-3"/>
                  <c:y val="0.2259740311091575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9667187745651327E-3"/>
                  <c:y val="0.3222222295445393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9667187745651327E-3"/>
                  <c:y val="0.3703463287622302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9667187745651327E-3"/>
                  <c:y val="0.378715737321828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9667187745651327E-3"/>
                  <c:y val="0.4247474843996201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c:spPr>
            <c:txPr>
              <a:bodyPr rot="0" vert="horz"/>
              <a:lstStyle/>
              <a:p>
                <a:pPr>
                  <a:defRPr sz="1000" b="1">
                    <a:solidFill>
                      <a:schemeClr val="accent2">
                        <a:lumMod val="75000"/>
                      </a:schemeClr>
                    </a:solidFill>
                    <a:latin typeface="+mn-lt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'Tabla 3'!$B$7:$B$11</c:f>
              <c:strCache>
                <c:ptCount val="5"/>
                <c:pt idx="0">
                  <c:v>Sin estudios</c:v>
                </c:pt>
                <c:pt idx="1">
                  <c:v>Primarios</c:v>
                </c:pt>
                <c:pt idx="2">
                  <c:v>Secundarios</c:v>
                </c:pt>
                <c:pt idx="3">
                  <c:v>FP</c:v>
                </c:pt>
                <c:pt idx="4">
                  <c:v>Universitarios</c:v>
                </c:pt>
              </c:strCache>
            </c:strRef>
          </c:cat>
          <c:val>
            <c:numRef>
              <c:f>'Tabla 3'!$J$7:$J$11</c:f>
              <c:numCache>
                <c:formatCode>#,##0.0</c:formatCode>
                <c:ptCount val="5"/>
                <c:pt idx="0">
                  <c:v>45.912653975363945</c:v>
                </c:pt>
                <c:pt idx="1">
                  <c:v>62.410652733935635</c:v>
                </c:pt>
                <c:pt idx="2">
                  <c:v>71.414833810040435</c:v>
                </c:pt>
                <c:pt idx="3">
                  <c:v>81.035909316564627</c:v>
                </c:pt>
                <c:pt idx="4">
                  <c:v>86.716209939619119</c:v>
                </c:pt>
              </c:numCache>
            </c:numRef>
          </c:val>
        </c:ser>
        <c:ser>
          <c:idx val="2"/>
          <c:order val="2"/>
          <c:tx>
            <c:strRef>
              <c:f>'Tabla 3'!$K$6</c:f>
              <c:strCache>
                <c:ptCount val="1"/>
                <c:pt idx="0">
                  <c:v>2013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8.2888038035932171E-3"/>
                  <c:y val="7.3232324896486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9221686197533452E-3"/>
                  <c:y val="5.85858599171889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2888038035932171E-3"/>
                  <c:y val="7.3232324896486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9221686197533452E-3"/>
                  <c:y val="7.3232324896486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2888038035932171E-3"/>
                  <c:y val="6.6955268476787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c:spPr>
            <c:txPr>
              <a:bodyPr rot="0" vertOverflow="overflow" horzOverflow="overflow" vert="horz"/>
              <a:lstStyle/>
              <a:p>
                <a:pPr>
                  <a:defRPr sz="1000" b="1">
                    <a:solidFill>
                      <a:schemeClr val="accent3">
                        <a:lumMod val="75000"/>
                      </a:schemeClr>
                    </a:solidFill>
                    <a:latin typeface="+mn-lt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'Tabla 3'!$B$7:$B$11</c:f>
              <c:strCache>
                <c:ptCount val="5"/>
                <c:pt idx="0">
                  <c:v>Sin estudios</c:v>
                </c:pt>
                <c:pt idx="1">
                  <c:v>Primarios</c:v>
                </c:pt>
                <c:pt idx="2">
                  <c:v>Secundarios</c:v>
                </c:pt>
                <c:pt idx="3">
                  <c:v>FP</c:v>
                </c:pt>
                <c:pt idx="4">
                  <c:v>Universitarios</c:v>
                </c:pt>
              </c:strCache>
            </c:strRef>
          </c:cat>
          <c:val>
            <c:numRef>
              <c:f>'Tabla 3'!$K$7:$K$11</c:f>
              <c:numCache>
                <c:formatCode>#,##0.0</c:formatCode>
                <c:ptCount val="5"/>
                <c:pt idx="0">
                  <c:v>45.833333333333336</c:v>
                </c:pt>
                <c:pt idx="1">
                  <c:v>60.104178998460988</c:v>
                </c:pt>
                <c:pt idx="2">
                  <c:v>69.765421372719388</c:v>
                </c:pt>
                <c:pt idx="3">
                  <c:v>79.882502381708491</c:v>
                </c:pt>
                <c:pt idx="4">
                  <c:v>85.600755510414999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60114736"/>
        <c:axId val="260115128"/>
        <c:axId val="0"/>
      </c:bar3DChart>
      <c:catAx>
        <c:axId val="26011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+mn-lt"/>
              </a:defRPr>
            </a:pPr>
            <a:endParaRPr lang="es-ES"/>
          </a:p>
        </c:txPr>
        <c:crossAx val="260115128"/>
        <c:crosses val="autoZero"/>
        <c:auto val="1"/>
        <c:lblAlgn val="ctr"/>
        <c:lblOffset val="100"/>
        <c:noMultiLvlLbl val="0"/>
      </c:catAx>
      <c:valAx>
        <c:axId val="260115128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 b="1">
                <a:latin typeface="Arial Narrow" pitchFamily="34" charset="0"/>
              </a:defRPr>
            </a:pPr>
            <a:endParaRPr lang="es-ES"/>
          </a:p>
        </c:txPr>
        <c:crossAx val="26011473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100" b="1">
              <a:latin typeface="+mn-lt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/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chemeClr val="tx2"/>
                </a:solidFill>
              </a:defRPr>
            </a:pPr>
            <a:r>
              <a:rPr lang="es-ES" sz="1600">
                <a:solidFill>
                  <a:schemeClr val="tx2"/>
                </a:solidFill>
              </a:rPr>
              <a:t>Tasa de ocupación según su nivel formativo (%)</a:t>
            </a:r>
          </a:p>
        </c:rich>
      </c:tx>
      <c:layout/>
      <c:overlay val="0"/>
      <c:spPr>
        <a:solidFill>
          <a:schemeClr val="bg1"/>
        </a:soli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'Tabla 4'!$B$17</c:f>
              <c:strCache>
                <c:ptCount val="1"/>
                <c:pt idx="0">
                  <c:v>Extremadura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'Tabla 4'!$C$5:$N$6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Sin Estudios</c:v>
                  </c:pt>
                  <c:pt idx="3">
                    <c:v>Primaria</c:v>
                  </c:pt>
                  <c:pt idx="6">
                    <c:v>Secundaria</c:v>
                  </c:pt>
                  <c:pt idx="9">
                    <c:v>Universitarios</c:v>
                  </c:pt>
                </c:lvl>
              </c:multiLvlStrCache>
            </c:multiLvlStrRef>
          </c:cat>
          <c:val>
            <c:numRef>
              <c:f>'Tabla 4'!$C$17:$N$17</c:f>
              <c:numCache>
                <c:formatCode>0.0</c:formatCode>
                <c:ptCount val="12"/>
                <c:pt idx="0">
                  <c:v>52.173913043478258</c:v>
                </c:pt>
                <c:pt idx="1">
                  <c:v>33.333333333333336</c:v>
                </c:pt>
                <c:pt idx="2">
                  <c:v>10</c:v>
                </c:pt>
                <c:pt idx="3">
                  <c:v>68.093385214007782</c:v>
                </c:pt>
                <c:pt idx="4">
                  <c:v>54.563106796116514</c:v>
                </c:pt>
                <c:pt idx="5">
                  <c:v>53.307392996108952</c:v>
                </c:pt>
                <c:pt idx="6">
                  <c:v>72.060268588273829</c:v>
                </c:pt>
                <c:pt idx="7">
                  <c:v>64.239897370109048</c:v>
                </c:pt>
                <c:pt idx="8">
                  <c:v>63.132760267430754</c:v>
                </c:pt>
                <c:pt idx="9">
                  <c:v>84.245562130177532</c:v>
                </c:pt>
                <c:pt idx="10">
                  <c:v>78.803545051698649</c:v>
                </c:pt>
                <c:pt idx="11">
                  <c:v>78.853046594982075</c:v>
                </c:pt>
              </c:numCache>
            </c:numRef>
          </c:val>
        </c:ser>
        <c:ser>
          <c:idx val="1"/>
          <c:order val="1"/>
          <c:tx>
            <c:strRef>
              <c:f>'Tabla 4'!$B$26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'Tabla 4'!$C$5:$N$6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2011</c:v>
                  </c:pt>
                  <c:pt idx="4">
                    <c:v>2012</c:v>
                  </c:pt>
                  <c:pt idx="5">
                    <c:v>2013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2011</c:v>
                  </c:pt>
                  <c:pt idx="10">
                    <c:v>2012</c:v>
                  </c:pt>
                  <c:pt idx="11">
                    <c:v>2013</c:v>
                  </c:pt>
                </c:lvl>
                <c:lvl>
                  <c:pt idx="0">
                    <c:v>Sin Estudios</c:v>
                  </c:pt>
                  <c:pt idx="3">
                    <c:v>Primaria</c:v>
                  </c:pt>
                  <c:pt idx="6">
                    <c:v>Secundaria</c:v>
                  </c:pt>
                  <c:pt idx="9">
                    <c:v>Universitarios</c:v>
                  </c:pt>
                </c:lvl>
              </c:multiLvlStrCache>
            </c:multiLvlStrRef>
          </c:cat>
          <c:val>
            <c:numRef>
              <c:f>'Tabla 4'!$C$26:$N$26</c:f>
              <c:numCache>
                <c:formatCode>0.0</c:formatCode>
                <c:ptCount val="12"/>
                <c:pt idx="0">
                  <c:v>47.646493756003842</c:v>
                </c:pt>
                <c:pt idx="1">
                  <c:v>47.646493756003842</c:v>
                </c:pt>
                <c:pt idx="2">
                  <c:v>45.912653975363945</c:v>
                </c:pt>
                <c:pt idx="3">
                  <c:v>70.229310239677986</c:v>
                </c:pt>
                <c:pt idx="4">
                  <c:v>68.081671095563252</c:v>
                </c:pt>
                <c:pt idx="5">
                  <c:v>62.458120903131821</c:v>
                </c:pt>
                <c:pt idx="6">
                  <c:v>74.297440923779035</c:v>
                </c:pt>
                <c:pt idx="7">
                  <c:v>72.693860882980175</c:v>
                </c:pt>
                <c:pt idx="8">
                  <c:v>68.125037355806583</c:v>
                </c:pt>
                <c:pt idx="9">
                  <c:v>88.57939833969516</c:v>
                </c:pt>
                <c:pt idx="10">
                  <c:v>87.177355451345136</c:v>
                </c:pt>
                <c:pt idx="11">
                  <c:v>84.784875146213707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59423344"/>
        <c:axId val="259423736"/>
      </c:barChart>
      <c:catAx>
        <c:axId val="259423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9423736"/>
        <c:crosses val="autoZero"/>
        <c:auto val="1"/>
        <c:lblAlgn val="ctr"/>
        <c:lblOffset val="100"/>
        <c:noMultiLvlLbl val="0"/>
      </c:catAx>
      <c:valAx>
        <c:axId val="259423736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crossAx val="259423344"/>
        <c:crosses val="autoZero"/>
        <c:crossBetween val="between"/>
      </c:valAx>
      <c:spPr>
        <a:noFill/>
      </c:spPr>
    </c:plotArea>
    <c:legend>
      <c:legendPos val="b"/>
      <c:layout/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/>
  </c:spPr>
  <c:txPr>
    <a:bodyPr/>
    <a:lstStyle/>
    <a:p>
      <a:pPr>
        <a:defRPr sz="1050"/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chemeClr val="tx2"/>
                </a:solidFill>
              </a:defRPr>
            </a:pPr>
            <a:r>
              <a:rPr lang="es-ES" sz="1600">
                <a:solidFill>
                  <a:schemeClr val="tx2"/>
                </a:solidFill>
              </a:rPr>
              <a:t>Nivel formativo de los ocupados (% sobre el total</a:t>
            </a:r>
            <a:r>
              <a:rPr lang="es-ES" sz="1600" baseline="0">
                <a:solidFill>
                  <a:schemeClr val="tx2"/>
                </a:solidFill>
              </a:rPr>
              <a:t> de ocupados</a:t>
            </a:r>
            <a:r>
              <a:rPr lang="es-ES" sz="1600">
                <a:solidFill>
                  <a:schemeClr val="tx2"/>
                </a:solidFill>
              </a:rPr>
              <a:t> anual)</a:t>
            </a:r>
          </a:p>
        </c:rich>
      </c:tx>
      <c:layout/>
      <c:overlay val="0"/>
      <c:spPr>
        <a:solidFill>
          <a:schemeClr val="bg1"/>
        </a:soli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'Tabla 5'!$B$17</c:f>
              <c:strCache>
                <c:ptCount val="1"/>
                <c:pt idx="0">
                  <c:v>Extremadura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'Tabla 5'!$C$5:$N$6</c:f>
              <c:multiLvlStrCache>
                <c:ptCount val="12"/>
                <c:lvl>
                  <c:pt idx="0">
                    <c:v>Sin Estudios</c:v>
                  </c:pt>
                  <c:pt idx="1">
                    <c:v>Primaria</c:v>
                  </c:pt>
                  <c:pt idx="2">
                    <c:v>Secundaria</c:v>
                  </c:pt>
                  <c:pt idx="3">
                    <c:v>Universitarios</c:v>
                  </c:pt>
                  <c:pt idx="4">
                    <c:v>Sin Estudios</c:v>
                  </c:pt>
                  <c:pt idx="5">
                    <c:v>Primaria</c:v>
                  </c:pt>
                  <c:pt idx="6">
                    <c:v>Secundaria</c:v>
                  </c:pt>
                  <c:pt idx="7">
                    <c:v>Universitarios</c:v>
                  </c:pt>
                  <c:pt idx="8">
                    <c:v>Sin Estudios</c:v>
                  </c:pt>
                  <c:pt idx="9">
                    <c:v>Primaria</c:v>
                  </c:pt>
                  <c:pt idx="10">
                    <c:v>Secundaria</c:v>
                  </c:pt>
                  <c:pt idx="11">
                    <c:v>Universitarios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</c:lvl>
              </c:multiLvlStrCache>
            </c:multiLvlStrRef>
          </c:cat>
          <c:val>
            <c:numRef>
              <c:f>'Tabla 5'!$C$17:$N$17</c:f>
              <c:numCache>
                <c:formatCode>0.0</c:formatCode>
                <c:ptCount val="12"/>
                <c:pt idx="0">
                  <c:v>0.3</c:v>
                </c:pt>
                <c:pt idx="1">
                  <c:v>9.5</c:v>
                </c:pt>
                <c:pt idx="2">
                  <c:v>59.400000000000006</c:v>
                </c:pt>
                <c:pt idx="3">
                  <c:v>30.8</c:v>
                </c:pt>
                <c:pt idx="4">
                  <c:v>0.3</c:v>
                </c:pt>
                <c:pt idx="5">
                  <c:v>8.4</c:v>
                </c:pt>
                <c:pt idx="6">
                  <c:v>59.6</c:v>
                </c:pt>
                <c:pt idx="7">
                  <c:v>31.700000000000003</c:v>
                </c:pt>
                <c:pt idx="8">
                  <c:v>0.1</c:v>
                </c:pt>
                <c:pt idx="9">
                  <c:v>8.1999999999999993</c:v>
                </c:pt>
                <c:pt idx="10">
                  <c:v>59</c:v>
                </c:pt>
                <c:pt idx="11">
                  <c:v>32.700000000000003</c:v>
                </c:pt>
              </c:numCache>
            </c:numRef>
          </c:val>
        </c:ser>
        <c:ser>
          <c:idx val="1"/>
          <c:order val="1"/>
          <c:tx>
            <c:strRef>
              <c:f>'Tabla 5'!$B$26</c:f>
              <c:strCache>
                <c:ptCount val="1"/>
                <c:pt idx="0">
                  <c:v>España</c:v>
                </c:pt>
              </c:strCache>
            </c:strRef>
          </c:tx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'Tabla 5'!$C$5:$N$6</c:f>
              <c:multiLvlStrCache>
                <c:ptCount val="12"/>
                <c:lvl>
                  <c:pt idx="0">
                    <c:v>Sin Estudios</c:v>
                  </c:pt>
                  <c:pt idx="1">
                    <c:v>Primaria</c:v>
                  </c:pt>
                  <c:pt idx="2">
                    <c:v>Secundaria</c:v>
                  </c:pt>
                  <c:pt idx="3">
                    <c:v>Universitarios</c:v>
                  </c:pt>
                  <c:pt idx="4">
                    <c:v>Sin Estudios</c:v>
                  </c:pt>
                  <c:pt idx="5">
                    <c:v>Primaria</c:v>
                  </c:pt>
                  <c:pt idx="6">
                    <c:v>Secundaria</c:v>
                  </c:pt>
                  <c:pt idx="7">
                    <c:v>Universitarios</c:v>
                  </c:pt>
                  <c:pt idx="8">
                    <c:v>Sin Estudios</c:v>
                  </c:pt>
                  <c:pt idx="9">
                    <c:v>Primaria</c:v>
                  </c:pt>
                  <c:pt idx="10">
                    <c:v>Secundaria</c:v>
                  </c:pt>
                  <c:pt idx="11">
                    <c:v>Universitarios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</c:lvl>
              </c:multiLvlStrCache>
            </c:multiLvlStrRef>
          </c:cat>
          <c:val>
            <c:numRef>
              <c:f>'Tabla 5'!$C$26:$N$26</c:f>
              <c:numCache>
                <c:formatCode>0.0</c:formatCode>
                <c:ptCount val="12"/>
                <c:pt idx="0">
                  <c:v>0.3</c:v>
                </c:pt>
                <c:pt idx="1">
                  <c:v>11.2</c:v>
                </c:pt>
                <c:pt idx="2">
                  <c:v>50.5</c:v>
                </c:pt>
                <c:pt idx="3">
                  <c:v>38</c:v>
                </c:pt>
                <c:pt idx="4">
                  <c:v>0.2</c:v>
                </c:pt>
                <c:pt idx="5">
                  <c:v>9.9</c:v>
                </c:pt>
                <c:pt idx="6">
                  <c:v>50.3</c:v>
                </c:pt>
                <c:pt idx="7">
                  <c:v>39.5</c:v>
                </c:pt>
                <c:pt idx="8">
                  <c:v>0.2</c:v>
                </c:pt>
                <c:pt idx="9">
                  <c:v>9.1</c:v>
                </c:pt>
                <c:pt idx="10">
                  <c:v>49.8</c:v>
                </c:pt>
                <c:pt idx="11">
                  <c:v>40.799999999999997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59424520"/>
        <c:axId val="259424912"/>
      </c:barChart>
      <c:catAx>
        <c:axId val="259424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9424912"/>
        <c:crosses val="autoZero"/>
        <c:auto val="1"/>
        <c:lblAlgn val="ctr"/>
        <c:lblOffset val="100"/>
        <c:noMultiLvlLbl val="0"/>
      </c:catAx>
      <c:valAx>
        <c:axId val="259424912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crossAx val="259424520"/>
        <c:crosses val="autoZero"/>
        <c:crossBetween val="between"/>
      </c:valAx>
      <c:spPr>
        <a:noFill/>
      </c:spPr>
    </c:plotArea>
    <c:legend>
      <c:legendPos val="b"/>
      <c:layout/>
      <c:overlay val="0"/>
      <c:txPr>
        <a:bodyPr/>
        <a:lstStyle/>
        <a:p>
          <a:pPr>
            <a:defRPr sz="1400"/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/>
  </c:spPr>
  <c:txPr>
    <a:bodyPr/>
    <a:lstStyle/>
    <a:p>
      <a:pPr>
        <a:defRPr sz="1050"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16</xdr:row>
      <xdr:rowOff>171450</xdr:rowOff>
    </xdr:from>
    <xdr:ext cx="184731" cy="264560"/>
    <xdr:sp macro="" textlink="">
      <xdr:nvSpPr>
        <xdr:cNvPr id="3" name="2 CuadroTexto"/>
        <xdr:cNvSpPr txBox="1"/>
      </xdr:nvSpPr>
      <xdr:spPr>
        <a:xfrm>
          <a:off x="1114425" y="311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workbookViewId="0"/>
  </sheetViews>
  <sheetFormatPr baseColWidth="10" defaultColWidth="11.44140625" defaultRowHeight="14.4" x14ac:dyDescent="0.3"/>
  <cols>
    <col min="1" max="1" width="2.77734375" style="20" customWidth="1"/>
    <col min="2" max="2" width="15.6640625" style="20" customWidth="1"/>
    <col min="3" max="3" width="79.5546875" style="20" customWidth="1"/>
    <col min="4" max="16384" width="11.44140625" style="20"/>
  </cols>
  <sheetData>
    <row r="2" spans="2:3" x14ac:dyDescent="0.3">
      <c r="B2" s="9" t="s">
        <v>40</v>
      </c>
      <c r="C2" s="9" t="s">
        <v>38</v>
      </c>
    </row>
    <row r="3" spans="2:3" ht="28.8" x14ac:dyDescent="0.3">
      <c r="B3" s="72" t="s">
        <v>39</v>
      </c>
      <c r="C3" s="10" t="s">
        <v>26</v>
      </c>
    </row>
    <row r="4" spans="2:3" x14ac:dyDescent="0.3">
      <c r="B4" s="72" t="s">
        <v>41</v>
      </c>
      <c r="C4" s="10" t="s">
        <v>37</v>
      </c>
    </row>
    <row r="5" spans="2:3" x14ac:dyDescent="0.3">
      <c r="B5" s="72" t="s">
        <v>42</v>
      </c>
      <c r="C5" s="10" t="s">
        <v>27</v>
      </c>
    </row>
    <row r="6" spans="2:3" x14ac:dyDescent="0.3">
      <c r="B6" s="72" t="s">
        <v>43</v>
      </c>
      <c r="C6" s="10" t="s">
        <v>44</v>
      </c>
    </row>
    <row r="7" spans="2:3" ht="28.8" x14ac:dyDescent="0.3">
      <c r="B7" s="72" t="s">
        <v>45</v>
      </c>
      <c r="C7" s="10" t="s">
        <v>30</v>
      </c>
    </row>
  </sheetData>
  <hyperlinks>
    <hyperlink ref="B3" location="'Tabla 1'!A1" display="Tabla 1"/>
    <hyperlink ref="B4" location="'Tabla 2'!A1" display="Tabla 2"/>
    <hyperlink ref="B5" location="'Tabla 3'!A1" display="Tabla 3"/>
    <hyperlink ref="B6" location="'Tabla 4'!A1" display="Tabla 4"/>
    <hyperlink ref="B7" location="'Tabla 5'!A1" display="Tabla 5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9"/>
  <sheetViews>
    <sheetView zoomScaleNormal="100" workbookViewId="0"/>
  </sheetViews>
  <sheetFormatPr baseColWidth="10" defaultRowHeight="14.4" x14ac:dyDescent="0.3"/>
  <cols>
    <col min="1" max="1" width="2.77734375" style="20" customWidth="1"/>
    <col min="2" max="2" width="13" style="20" bestFit="1" customWidth="1"/>
    <col min="3" max="11" width="11.109375" style="20" customWidth="1"/>
    <col min="12" max="16384" width="11.5546875" style="20"/>
  </cols>
  <sheetData>
    <row r="2" spans="2:16" x14ac:dyDescent="0.3">
      <c r="B2" s="40" t="s">
        <v>46</v>
      </c>
    </row>
    <row r="4" spans="2:16" ht="15" customHeight="1" x14ac:dyDescent="0.3">
      <c r="B4" s="74" t="s">
        <v>52</v>
      </c>
      <c r="C4" s="74"/>
      <c r="D4" s="74"/>
      <c r="E4" s="74"/>
      <c r="F4" s="74"/>
      <c r="G4" s="75"/>
      <c r="H4" s="75"/>
      <c r="I4" s="75"/>
      <c r="J4" s="75"/>
      <c r="K4" s="75"/>
      <c r="N4" s="21"/>
    </row>
    <row r="5" spans="2:16" x14ac:dyDescent="0.3">
      <c r="B5" s="75"/>
      <c r="C5" s="76" t="s">
        <v>0</v>
      </c>
      <c r="D5" s="76"/>
      <c r="E5" s="76"/>
      <c r="F5" s="76" t="s">
        <v>1</v>
      </c>
      <c r="G5" s="76"/>
      <c r="H5" s="76"/>
      <c r="I5" s="76" t="s">
        <v>2</v>
      </c>
      <c r="J5" s="76"/>
      <c r="K5" s="76"/>
    </row>
    <row r="6" spans="2:16" x14ac:dyDescent="0.3">
      <c r="B6" s="75"/>
      <c r="C6" s="7">
        <v>2011</v>
      </c>
      <c r="D6" s="7">
        <v>2012</v>
      </c>
      <c r="E6" s="7">
        <v>2013</v>
      </c>
      <c r="F6" s="7">
        <v>2011</v>
      </c>
      <c r="G6" s="7">
        <v>2012</v>
      </c>
      <c r="H6" s="7">
        <v>2013</v>
      </c>
      <c r="I6" s="7">
        <v>2011</v>
      </c>
      <c r="J6" s="7">
        <v>2012</v>
      </c>
      <c r="K6" s="7">
        <v>2013</v>
      </c>
      <c r="M6" s="22"/>
      <c r="N6" s="22"/>
      <c r="O6" s="23"/>
    </row>
    <row r="7" spans="2:16" x14ac:dyDescent="0.3">
      <c r="B7" s="2" t="s">
        <v>31</v>
      </c>
      <c r="C7" s="16">
        <v>104.1</v>
      </c>
      <c r="D7" s="16">
        <v>89.3</v>
      </c>
      <c r="E7" s="16">
        <v>81.599999999999994</v>
      </c>
      <c r="F7" s="17">
        <v>49.6</v>
      </c>
      <c r="G7" s="17">
        <v>41</v>
      </c>
      <c r="H7" s="17">
        <v>37.4</v>
      </c>
      <c r="I7" s="17">
        <v>54.5</v>
      </c>
      <c r="J7" s="17">
        <v>48.3</v>
      </c>
      <c r="K7" s="17">
        <v>44.2</v>
      </c>
      <c r="M7" s="22"/>
      <c r="N7" s="22"/>
      <c r="O7" s="23"/>
    </row>
    <row r="8" spans="2:16" x14ac:dyDescent="0.3">
      <c r="B8" s="2" t="s">
        <v>32</v>
      </c>
      <c r="C8" s="29">
        <v>2982.9</v>
      </c>
      <c r="D8" s="29">
        <v>2756.1</v>
      </c>
      <c r="E8" s="29">
        <v>2534.1</v>
      </c>
      <c r="F8" s="30">
        <v>2028.8</v>
      </c>
      <c r="G8" s="30">
        <v>1720.1</v>
      </c>
      <c r="H8" s="30">
        <v>1523.1</v>
      </c>
      <c r="I8" s="30">
        <v>954</v>
      </c>
      <c r="J8" s="30">
        <v>1036</v>
      </c>
      <c r="K8" s="30">
        <v>1011</v>
      </c>
      <c r="L8" s="22"/>
      <c r="M8" s="22"/>
      <c r="N8" s="22"/>
      <c r="O8" s="23"/>
    </row>
    <row r="9" spans="2:16" x14ac:dyDescent="0.3">
      <c r="B9" s="2" t="s">
        <v>33</v>
      </c>
      <c r="C9" s="16">
        <v>12148.8</v>
      </c>
      <c r="D9" s="16">
        <v>12166.8</v>
      </c>
      <c r="E9" s="16">
        <v>11970.4</v>
      </c>
      <c r="F9" s="17">
        <v>9153.2000000000007</v>
      </c>
      <c r="G9" s="17">
        <v>8688.9</v>
      </c>
      <c r="H9" s="17">
        <v>8351.2000000000007</v>
      </c>
      <c r="I9" s="17">
        <v>2995.6</v>
      </c>
      <c r="J9" s="17">
        <v>3477.8999999999996</v>
      </c>
      <c r="K9" s="17">
        <v>3619.2</v>
      </c>
      <c r="L9" s="22"/>
      <c r="M9" s="22"/>
      <c r="N9" s="22"/>
      <c r="O9" s="23"/>
    </row>
    <row r="10" spans="2:16" x14ac:dyDescent="0.3">
      <c r="B10" s="2" t="s">
        <v>24</v>
      </c>
      <c r="C10" s="29">
        <v>2329.6</v>
      </c>
      <c r="D10" s="29">
        <v>2417.1999999999998</v>
      </c>
      <c r="E10" s="29">
        <v>2519.1999999999998</v>
      </c>
      <c r="F10" s="29">
        <v>1961.5</v>
      </c>
      <c r="G10" s="29">
        <v>1958.8</v>
      </c>
      <c r="H10" s="29">
        <v>2012.4</v>
      </c>
      <c r="I10" s="30">
        <v>368.1</v>
      </c>
      <c r="J10" s="30">
        <v>458.4</v>
      </c>
      <c r="K10" s="30">
        <v>506.8</v>
      </c>
      <c r="L10" s="22"/>
      <c r="M10" s="22"/>
      <c r="N10" s="22"/>
      <c r="O10" s="23"/>
      <c r="P10" s="23"/>
    </row>
    <row r="11" spans="2:16" x14ac:dyDescent="0.3">
      <c r="B11" s="2" t="s">
        <v>34</v>
      </c>
      <c r="C11" s="16">
        <v>24.8</v>
      </c>
      <c r="D11" s="16">
        <v>24</v>
      </c>
      <c r="E11" s="16">
        <v>28</v>
      </c>
      <c r="F11" s="17">
        <v>19.2</v>
      </c>
      <c r="G11" s="17">
        <v>19</v>
      </c>
      <c r="H11" s="17">
        <v>21.8</v>
      </c>
      <c r="I11" s="17">
        <v>5.6</v>
      </c>
      <c r="J11" s="17">
        <v>5.0999999999999996</v>
      </c>
      <c r="K11" s="17">
        <v>6.2</v>
      </c>
      <c r="L11" s="22"/>
      <c r="M11" s="22"/>
      <c r="N11" s="22"/>
      <c r="O11" s="23"/>
      <c r="P11" s="23"/>
    </row>
    <row r="12" spans="2:16" x14ac:dyDescent="0.3">
      <c r="B12" s="2" t="s">
        <v>25</v>
      </c>
      <c r="C12" s="29">
        <v>5513.4000000000005</v>
      </c>
      <c r="D12" s="29">
        <v>5597.8</v>
      </c>
      <c r="E12" s="29">
        <v>5612.1</v>
      </c>
      <c r="F12" s="29">
        <v>4892.3</v>
      </c>
      <c r="G12" s="29">
        <v>4854.2</v>
      </c>
      <c r="H12" s="29">
        <v>4804</v>
      </c>
      <c r="I12" s="29">
        <v>621.09999999999991</v>
      </c>
      <c r="J12" s="29">
        <v>743.5</v>
      </c>
      <c r="K12" s="29">
        <v>808.1</v>
      </c>
    </row>
    <row r="13" spans="2:16" x14ac:dyDescent="0.3">
      <c r="B13" s="3" t="s">
        <v>35</v>
      </c>
      <c r="C13" s="8">
        <f>SUM(C7:C12)</f>
        <v>23103.599999999999</v>
      </c>
      <c r="D13" s="8">
        <f t="shared" ref="D13:K13" si="0">SUM(D7:D12)</f>
        <v>23051.199999999997</v>
      </c>
      <c r="E13" s="8">
        <f t="shared" si="0"/>
        <v>22745.4</v>
      </c>
      <c r="F13" s="8">
        <f t="shared" si="0"/>
        <v>18104.600000000002</v>
      </c>
      <c r="G13" s="8">
        <f t="shared" si="0"/>
        <v>17282</v>
      </c>
      <c r="H13" s="8">
        <f t="shared" si="0"/>
        <v>16749.900000000001</v>
      </c>
      <c r="I13" s="8">
        <f t="shared" si="0"/>
        <v>4998.8999999999996</v>
      </c>
      <c r="J13" s="8">
        <f t="shared" si="0"/>
        <v>5769.2</v>
      </c>
      <c r="K13" s="8">
        <f t="shared" si="0"/>
        <v>5995.5</v>
      </c>
    </row>
    <row r="14" spans="2:16" x14ac:dyDescent="0.3">
      <c r="D14" s="24"/>
      <c r="E14" s="24"/>
      <c r="F14" s="24"/>
      <c r="G14" s="24"/>
    </row>
    <row r="15" spans="2:16" x14ac:dyDescent="0.3">
      <c r="B15" s="25" t="s">
        <v>48</v>
      </c>
    </row>
    <row r="16" spans="2:16" ht="15" customHeight="1" x14ac:dyDescent="0.3">
      <c r="B16" s="26" t="s">
        <v>47</v>
      </c>
      <c r="H16" s="73"/>
      <c r="I16" s="73"/>
    </row>
    <row r="17" spans="3:9" x14ac:dyDescent="0.3">
      <c r="H17" s="27"/>
      <c r="I17" s="27"/>
    </row>
    <row r="19" spans="3:9" x14ac:dyDescent="0.3">
      <c r="C19" s="28"/>
    </row>
  </sheetData>
  <mergeCells count="6">
    <mergeCell ref="H16:I16"/>
    <mergeCell ref="B4:K4"/>
    <mergeCell ref="B5:B6"/>
    <mergeCell ref="C5:E5"/>
    <mergeCell ref="F5:H5"/>
    <mergeCell ref="I5:K5"/>
  </mergeCells>
  <hyperlinks>
    <hyperlink ref="B2" location="ÍNDICE!A1" display="ÍNDICE!A1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workbookViewId="0"/>
  </sheetViews>
  <sheetFormatPr baseColWidth="10" defaultRowHeight="14.4" x14ac:dyDescent="0.3"/>
  <cols>
    <col min="1" max="1" width="2.77734375" style="20" customWidth="1"/>
    <col min="2" max="2" width="12.44140625" style="20" bestFit="1" customWidth="1"/>
    <col min="3" max="6" width="11.109375" style="20" customWidth="1"/>
    <col min="7" max="16384" width="11.5546875" style="20"/>
  </cols>
  <sheetData>
    <row r="2" spans="2:6" x14ac:dyDescent="0.3">
      <c r="B2" s="40" t="s">
        <v>46</v>
      </c>
    </row>
    <row r="4" spans="2:6" ht="29.4" customHeight="1" x14ac:dyDescent="0.3">
      <c r="B4" s="77" t="s">
        <v>53</v>
      </c>
      <c r="C4" s="77"/>
      <c r="D4" s="77"/>
      <c r="E4" s="77"/>
      <c r="F4" s="77"/>
    </row>
    <row r="5" spans="2:6" x14ac:dyDescent="0.3">
      <c r="B5" s="1"/>
      <c r="C5" s="7">
        <f>'Tabla 1'!C6</f>
        <v>2011</v>
      </c>
      <c r="D5" s="7">
        <f>'Tabla 1'!D6</f>
        <v>2012</v>
      </c>
      <c r="E5" s="7">
        <f>'Tabla 1'!E6</f>
        <v>2013</v>
      </c>
      <c r="F5" s="6" t="s">
        <v>36</v>
      </c>
    </row>
    <row r="6" spans="2:6" x14ac:dyDescent="0.3">
      <c r="B6" s="2" t="s">
        <v>31</v>
      </c>
      <c r="C6" s="18">
        <f>'Tabla 1'!I7/'Tabla 1'!C7</f>
        <v>0.52353506243996162</v>
      </c>
      <c r="D6" s="18">
        <f>'Tabla 1'!J7/'Tabla 1'!D7</f>
        <v>0.54087346024636052</v>
      </c>
      <c r="E6" s="18">
        <f>'Tabla 1'!K7/'Tabla 1'!E7</f>
        <v>0.54166666666666674</v>
      </c>
      <c r="F6" s="19">
        <f>(E6-C6)*100</f>
        <v>1.8131604226705123</v>
      </c>
    </row>
    <row r="7" spans="2:6" x14ac:dyDescent="0.3">
      <c r="B7" s="2" t="s">
        <v>32</v>
      </c>
      <c r="C7" s="32">
        <f>'Tabla 1'!I8/'Tabla 1'!C8</f>
        <v>0.31982299104897915</v>
      </c>
      <c r="D7" s="32">
        <f>'Tabla 1'!J8/'Tabla 1'!D8</f>
        <v>0.37589347266064366</v>
      </c>
      <c r="E7" s="32">
        <f>'Tabla 1'!K8/'Tabla 1'!E8</f>
        <v>0.39895821001539011</v>
      </c>
      <c r="F7" s="33">
        <f t="shared" ref="F7:F10" si="0">(E7-C7)*100</f>
        <v>7.9135218966410958</v>
      </c>
    </row>
    <row r="8" spans="2:6" x14ac:dyDescent="0.3">
      <c r="B8" s="2" t="s">
        <v>33</v>
      </c>
      <c r="C8" s="18">
        <f>'Tabla 1'!I9/'Tabla 1'!C9</f>
        <v>0.24657579349400766</v>
      </c>
      <c r="D8" s="18">
        <f>'Tabla 1'!J9/'Tabla 1'!D9</f>
        <v>0.2858516618995956</v>
      </c>
      <c r="E8" s="18">
        <f>'Tabla 1'!K9/'Tabla 1'!E9</f>
        <v>0.30234578627280623</v>
      </c>
      <c r="F8" s="19">
        <f t="shared" si="0"/>
        <v>5.5769992778798567</v>
      </c>
    </row>
    <row r="9" spans="2:6" x14ac:dyDescent="0.3">
      <c r="B9" s="2" t="s">
        <v>24</v>
      </c>
      <c r="C9" s="32">
        <f>'Tabla 1'!I10/'Tabla 1'!C10</f>
        <v>0.1580099587912088</v>
      </c>
      <c r="D9" s="32">
        <f>'Tabla 1'!J10/'Tabla 1'!D10</f>
        <v>0.18964090683435381</v>
      </c>
      <c r="E9" s="32">
        <f>'Tabla 1'!K10/'Tabla 1'!E10</f>
        <v>0.20117497618291524</v>
      </c>
      <c r="F9" s="33">
        <f t="shared" si="0"/>
        <v>4.3165017391706444</v>
      </c>
    </row>
    <row r="10" spans="2:6" x14ac:dyDescent="0.3">
      <c r="B10" s="2" t="s">
        <v>25</v>
      </c>
      <c r="C10" s="18">
        <f>'Tabla 1'!I12/'Tabla 1'!C12</f>
        <v>0.11265280951862731</v>
      </c>
      <c r="D10" s="18">
        <f>'Tabla 1'!J12/'Tabla 1'!D12</f>
        <v>0.13282003644288828</v>
      </c>
      <c r="E10" s="18">
        <f>'Tabla 1'!K12/'Tabla 1'!E12</f>
        <v>0.14399244489585003</v>
      </c>
      <c r="F10" s="19">
        <f t="shared" si="0"/>
        <v>3.1339635377222717</v>
      </c>
    </row>
    <row r="11" spans="2:6" x14ac:dyDescent="0.3">
      <c r="B11" s="3" t="s">
        <v>35</v>
      </c>
      <c r="C11" s="4">
        <f>'Tabla 1'!I13/'Tabla 1'!C13</f>
        <v>0.21636887757752038</v>
      </c>
      <c r="D11" s="4">
        <f>'Tabla 1'!J13/'Tabla 1'!D13</f>
        <v>0.25027764281252174</v>
      </c>
      <c r="E11" s="4">
        <f>'Tabla 1'!K13/'Tabla 1'!E13</f>
        <v>0.26359175921285183</v>
      </c>
      <c r="F11" s="5">
        <f>(E11-C11)*100</f>
        <v>4.7222881635331451</v>
      </c>
    </row>
    <row r="13" spans="2:6" x14ac:dyDescent="0.3">
      <c r="B13" s="25" t="s">
        <v>48</v>
      </c>
    </row>
    <row r="14" spans="2:6" x14ac:dyDescent="0.3">
      <c r="B14" s="26" t="s">
        <v>47</v>
      </c>
    </row>
    <row r="15" spans="2:6" x14ac:dyDescent="0.3">
      <c r="C15" s="31"/>
    </row>
  </sheetData>
  <mergeCells count="1">
    <mergeCell ref="B4:F4"/>
  </mergeCells>
  <hyperlinks>
    <hyperlink ref="B2" location="ÍNDICE!A1" display="ÍNDICE!A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zoomScaleNormal="100" workbookViewId="0"/>
  </sheetViews>
  <sheetFormatPr baseColWidth="10" defaultRowHeight="14.4" x14ac:dyDescent="0.3"/>
  <cols>
    <col min="1" max="1" width="2.77734375" style="20" customWidth="1"/>
    <col min="2" max="2" width="12.44140625" style="20" bestFit="1" customWidth="1"/>
    <col min="3" max="11" width="11.109375" style="20" customWidth="1"/>
    <col min="12" max="16384" width="11.5546875" style="20"/>
  </cols>
  <sheetData>
    <row r="2" spans="2:11" x14ac:dyDescent="0.3">
      <c r="B2" s="40" t="s">
        <v>46</v>
      </c>
    </row>
    <row r="4" spans="2:11" x14ac:dyDescent="0.3">
      <c r="B4" s="74" t="s">
        <v>54</v>
      </c>
      <c r="C4" s="74"/>
      <c r="D4" s="74"/>
      <c r="E4" s="74"/>
      <c r="F4" s="74"/>
      <c r="G4" s="75"/>
      <c r="H4" s="75"/>
      <c r="I4" s="75"/>
      <c r="J4" s="75"/>
      <c r="K4" s="75"/>
    </row>
    <row r="5" spans="2:11" x14ac:dyDescent="0.3">
      <c r="B5" s="75"/>
      <c r="C5" s="76" t="s">
        <v>0</v>
      </c>
      <c r="D5" s="76"/>
      <c r="E5" s="76"/>
      <c r="F5" s="76" t="s">
        <v>1</v>
      </c>
      <c r="G5" s="76"/>
      <c r="H5" s="76"/>
      <c r="I5" s="76" t="s">
        <v>28</v>
      </c>
      <c r="J5" s="76"/>
      <c r="K5" s="76"/>
    </row>
    <row r="6" spans="2:11" x14ac:dyDescent="0.3">
      <c r="B6" s="75"/>
      <c r="C6" s="7">
        <f>'Tabla 1'!C6</f>
        <v>2011</v>
      </c>
      <c r="D6" s="7">
        <f>'Tabla 1'!D6</f>
        <v>2012</v>
      </c>
      <c r="E6" s="7">
        <f>'Tabla 1'!E6</f>
        <v>2013</v>
      </c>
      <c r="F6" s="7">
        <f>'Tabla 1'!F6</f>
        <v>2011</v>
      </c>
      <c r="G6" s="7">
        <f>'Tabla 1'!G6</f>
        <v>2012</v>
      </c>
      <c r="H6" s="7">
        <f>'Tabla 1'!H6</f>
        <v>2013</v>
      </c>
      <c r="I6" s="7">
        <f>F6</f>
        <v>2011</v>
      </c>
      <c r="J6" s="7">
        <f t="shared" ref="J6:K6" si="0">G6</f>
        <v>2012</v>
      </c>
      <c r="K6" s="7">
        <f t="shared" si="0"/>
        <v>2013</v>
      </c>
    </row>
    <row r="7" spans="2:11" x14ac:dyDescent="0.3">
      <c r="B7" s="2" t="s">
        <v>31</v>
      </c>
      <c r="C7" s="17">
        <f>'Tabla 1'!C7</f>
        <v>104.1</v>
      </c>
      <c r="D7" s="17">
        <f>'Tabla 1'!D7</f>
        <v>89.3</v>
      </c>
      <c r="E7" s="17">
        <f>'Tabla 1'!E7</f>
        <v>81.599999999999994</v>
      </c>
      <c r="F7" s="17">
        <f>'Tabla 1'!F7</f>
        <v>49.6</v>
      </c>
      <c r="G7" s="17">
        <f>'Tabla 1'!G7</f>
        <v>41</v>
      </c>
      <c r="H7" s="17">
        <f>'Tabla 1'!H7</f>
        <v>37.4</v>
      </c>
      <c r="I7" s="16">
        <f>(F7/C7)*100</f>
        <v>47.646493756003842</v>
      </c>
      <c r="J7" s="16">
        <f>G7/D7*100</f>
        <v>45.912653975363945</v>
      </c>
      <c r="K7" s="16">
        <f>(H7/E7)*100</f>
        <v>45.833333333333336</v>
      </c>
    </row>
    <row r="8" spans="2:11" x14ac:dyDescent="0.3">
      <c r="B8" s="2" t="s">
        <v>32</v>
      </c>
      <c r="C8" s="30">
        <f>'Tabla 1'!C8</f>
        <v>2982.9</v>
      </c>
      <c r="D8" s="30">
        <f>'Tabla 1'!D8</f>
        <v>2756.1</v>
      </c>
      <c r="E8" s="30">
        <f>'Tabla 1'!E8</f>
        <v>2534.1</v>
      </c>
      <c r="F8" s="30">
        <f>'Tabla 1'!F8</f>
        <v>2028.8</v>
      </c>
      <c r="G8" s="30">
        <f>'Tabla 1'!G8</f>
        <v>1720.1</v>
      </c>
      <c r="H8" s="30">
        <f>'Tabla 1'!H8</f>
        <v>1523.1</v>
      </c>
      <c r="I8" s="29">
        <f t="shared" ref="I8:I11" si="1">(F8/C8)*100</f>
        <v>68.014348452847898</v>
      </c>
      <c r="J8" s="29">
        <f t="shared" ref="J8:J11" si="2">G8/D8*100</f>
        <v>62.410652733935635</v>
      </c>
      <c r="K8" s="29">
        <f t="shared" ref="K8:K11" si="3">(H8/E8)*100</f>
        <v>60.104178998460988</v>
      </c>
    </row>
    <row r="9" spans="2:11" x14ac:dyDescent="0.3">
      <c r="B9" s="2" t="s">
        <v>33</v>
      </c>
      <c r="C9" s="17">
        <f>'Tabla 1'!C9</f>
        <v>12148.8</v>
      </c>
      <c r="D9" s="17">
        <f>'Tabla 1'!D9</f>
        <v>12166.8</v>
      </c>
      <c r="E9" s="17">
        <f>'Tabla 1'!E9</f>
        <v>11970.4</v>
      </c>
      <c r="F9" s="17">
        <f>'Tabla 1'!F9</f>
        <v>9153.2000000000007</v>
      </c>
      <c r="G9" s="17">
        <f>'Tabla 1'!G9</f>
        <v>8688.9</v>
      </c>
      <c r="H9" s="17">
        <f>'Tabla 1'!H9</f>
        <v>8351.2000000000007</v>
      </c>
      <c r="I9" s="16">
        <f t="shared" si="1"/>
        <v>75.342420650599252</v>
      </c>
      <c r="J9" s="16">
        <f t="shared" si="2"/>
        <v>71.414833810040435</v>
      </c>
      <c r="K9" s="16">
        <f t="shared" si="3"/>
        <v>69.765421372719388</v>
      </c>
    </row>
    <row r="10" spans="2:11" x14ac:dyDescent="0.3">
      <c r="B10" s="2" t="s">
        <v>24</v>
      </c>
      <c r="C10" s="30">
        <f>'Tabla 1'!C10</f>
        <v>2329.6</v>
      </c>
      <c r="D10" s="30">
        <f>'Tabla 1'!D10</f>
        <v>2417.1999999999998</v>
      </c>
      <c r="E10" s="30">
        <f>'Tabla 1'!E10</f>
        <v>2519.1999999999998</v>
      </c>
      <c r="F10" s="30">
        <f>'Tabla 1'!F10</f>
        <v>1961.5</v>
      </c>
      <c r="G10" s="30">
        <f>'Tabla 1'!G10</f>
        <v>1958.8</v>
      </c>
      <c r="H10" s="30">
        <f>'Tabla 1'!H10</f>
        <v>2012.4</v>
      </c>
      <c r="I10" s="29">
        <f t="shared" si="1"/>
        <v>84.199004120879124</v>
      </c>
      <c r="J10" s="29">
        <f t="shared" si="2"/>
        <v>81.035909316564627</v>
      </c>
      <c r="K10" s="29">
        <f t="shared" si="3"/>
        <v>79.882502381708491</v>
      </c>
    </row>
    <row r="11" spans="2:11" x14ac:dyDescent="0.3">
      <c r="B11" s="2" t="s">
        <v>25</v>
      </c>
      <c r="C11" s="17">
        <f>'Tabla 1'!C12</f>
        <v>5513.4000000000005</v>
      </c>
      <c r="D11" s="17">
        <f>'Tabla 1'!D12</f>
        <v>5597.8</v>
      </c>
      <c r="E11" s="17">
        <f>'Tabla 1'!E12</f>
        <v>5612.1</v>
      </c>
      <c r="F11" s="17">
        <f>'Tabla 1'!F12</f>
        <v>4892.3</v>
      </c>
      <c r="G11" s="17">
        <f>'Tabla 1'!G12</f>
        <v>4854.2</v>
      </c>
      <c r="H11" s="17">
        <f>'Tabla 1'!H12</f>
        <v>4804</v>
      </c>
      <c r="I11" s="16">
        <f t="shared" si="1"/>
        <v>88.734719048137251</v>
      </c>
      <c r="J11" s="16">
        <f t="shared" si="2"/>
        <v>86.716209939619119</v>
      </c>
      <c r="K11" s="16">
        <f t="shared" si="3"/>
        <v>85.600755510414999</v>
      </c>
    </row>
    <row r="12" spans="2:11" x14ac:dyDescent="0.3">
      <c r="B12" s="3" t="s">
        <v>35</v>
      </c>
      <c r="C12" s="8">
        <f>'Tabla 1'!C13</f>
        <v>23103.599999999999</v>
      </c>
      <c r="D12" s="8">
        <f>'Tabla 1'!D13</f>
        <v>23051.199999999997</v>
      </c>
      <c r="E12" s="8">
        <f>'Tabla 1'!E13</f>
        <v>22745.4</v>
      </c>
      <c r="F12" s="8">
        <f>'Tabla 1'!F13</f>
        <v>18104.600000000002</v>
      </c>
      <c r="G12" s="8">
        <f>'Tabla 1'!G13</f>
        <v>17282</v>
      </c>
      <c r="H12" s="8">
        <f>'Tabla 1'!H13</f>
        <v>16749.900000000001</v>
      </c>
      <c r="I12" s="8">
        <f>(F12/C12)*100</f>
        <v>78.36267940926956</v>
      </c>
      <c r="J12" s="8">
        <f>G12/D12*100</f>
        <v>74.972235718747839</v>
      </c>
      <c r="K12" s="8">
        <f>(H12/E12)*100</f>
        <v>73.640824078714815</v>
      </c>
    </row>
    <row r="14" spans="2:11" x14ac:dyDescent="0.3">
      <c r="B14" s="25" t="s">
        <v>48</v>
      </c>
      <c r="C14" s="24"/>
      <c r="D14" s="24"/>
      <c r="E14" s="24"/>
      <c r="F14" s="24"/>
      <c r="G14" s="24"/>
      <c r="H14" s="24"/>
      <c r="I14" s="24"/>
      <c r="J14" s="24"/>
      <c r="K14" s="24"/>
    </row>
    <row r="15" spans="2:11" x14ac:dyDescent="0.3">
      <c r="B15" s="26" t="s">
        <v>47</v>
      </c>
      <c r="C15" s="24"/>
      <c r="D15" s="24"/>
      <c r="E15" s="24"/>
      <c r="F15" s="24"/>
      <c r="G15" s="24"/>
      <c r="H15" s="24"/>
      <c r="I15" s="24"/>
      <c r="J15" s="24"/>
      <c r="K15" s="24"/>
    </row>
  </sheetData>
  <mergeCells count="5">
    <mergeCell ref="B4:K4"/>
    <mergeCell ref="B5:B6"/>
    <mergeCell ref="C5:E5"/>
    <mergeCell ref="F5:H5"/>
    <mergeCell ref="I5:K5"/>
  </mergeCells>
  <hyperlinks>
    <hyperlink ref="B2" location="ÍNDICE!A1" display="ÍNDICE!A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0"/>
  <sheetViews>
    <sheetView zoomScaleNormal="100" workbookViewId="0"/>
  </sheetViews>
  <sheetFormatPr baseColWidth="10" defaultRowHeight="14.4" x14ac:dyDescent="0.3"/>
  <cols>
    <col min="1" max="1" width="2.77734375" style="20" customWidth="1"/>
    <col min="2" max="2" width="20.5546875" style="20" bestFit="1" customWidth="1"/>
    <col min="3" max="14" width="11.109375" style="20" customWidth="1"/>
    <col min="15" max="16384" width="11.5546875" style="20"/>
  </cols>
  <sheetData>
    <row r="2" spans="2:17" x14ac:dyDescent="0.3">
      <c r="B2" s="40" t="s">
        <v>46</v>
      </c>
    </row>
    <row r="3" spans="2:17" ht="15" thickBot="1" x14ac:dyDescent="0.35"/>
    <row r="4" spans="2:17" ht="15" thickBot="1" x14ac:dyDescent="0.35">
      <c r="B4" s="79" t="s">
        <v>49</v>
      </c>
      <c r="C4" s="80"/>
      <c r="D4" s="80"/>
      <c r="E4" s="80"/>
      <c r="F4" s="80"/>
      <c r="G4" s="80"/>
      <c r="H4" s="80"/>
      <c r="I4" s="80"/>
      <c r="J4" s="80"/>
      <c r="K4" s="80"/>
      <c r="L4" s="81"/>
      <c r="M4" s="81"/>
      <c r="N4" s="82"/>
    </row>
    <row r="5" spans="2:17" x14ac:dyDescent="0.3">
      <c r="B5" s="86"/>
      <c r="C5" s="83" t="s">
        <v>29</v>
      </c>
      <c r="D5" s="84"/>
      <c r="E5" s="85"/>
      <c r="F5" s="83" t="s">
        <v>22</v>
      </c>
      <c r="G5" s="84"/>
      <c r="H5" s="85"/>
      <c r="I5" s="83" t="s">
        <v>23</v>
      </c>
      <c r="J5" s="84"/>
      <c r="K5" s="85"/>
      <c r="L5" s="83" t="s">
        <v>25</v>
      </c>
      <c r="M5" s="84"/>
      <c r="N5" s="85"/>
    </row>
    <row r="6" spans="2:17" ht="15" thickBot="1" x14ac:dyDescent="0.35">
      <c r="B6" s="87"/>
      <c r="C6" s="65">
        <f>'Tabla 1'!C6</f>
        <v>2011</v>
      </c>
      <c r="D6" s="6">
        <f>'Tabla 1'!D6</f>
        <v>2012</v>
      </c>
      <c r="E6" s="66">
        <f>'Tabla 1'!E6</f>
        <v>2013</v>
      </c>
      <c r="F6" s="65">
        <f>C6</f>
        <v>2011</v>
      </c>
      <c r="G6" s="6">
        <f t="shared" ref="G6:H6" si="0">D6</f>
        <v>2012</v>
      </c>
      <c r="H6" s="66">
        <f t="shared" si="0"/>
        <v>2013</v>
      </c>
      <c r="I6" s="65">
        <f>C6</f>
        <v>2011</v>
      </c>
      <c r="J6" s="6">
        <f t="shared" ref="J6:K6" si="1">D6</f>
        <v>2012</v>
      </c>
      <c r="K6" s="66">
        <f t="shared" si="1"/>
        <v>2013</v>
      </c>
      <c r="L6" s="65">
        <f>C6</f>
        <v>2011</v>
      </c>
      <c r="M6" s="6">
        <f t="shared" ref="M6:N6" si="2">D6</f>
        <v>2012</v>
      </c>
      <c r="N6" s="66">
        <f t="shared" si="2"/>
        <v>2013</v>
      </c>
    </row>
    <row r="7" spans="2:17" x14ac:dyDescent="0.3">
      <c r="B7" s="67" t="s">
        <v>3</v>
      </c>
      <c r="C7" s="52">
        <v>58.273381294964025</v>
      </c>
      <c r="D7" s="13">
        <v>42.767295597484271</v>
      </c>
      <c r="E7" s="53">
        <v>42.352941176470587</v>
      </c>
      <c r="F7" s="52">
        <v>57.201834862385326</v>
      </c>
      <c r="G7" s="13">
        <v>51.889250814332257</v>
      </c>
      <c r="H7" s="53">
        <v>50.729537366548051</v>
      </c>
      <c r="I7" s="52">
        <v>67.04328886468825</v>
      </c>
      <c r="J7" s="13">
        <v>62.180624556423012</v>
      </c>
      <c r="K7" s="53">
        <v>60.003552871164011</v>
      </c>
      <c r="L7" s="52">
        <v>82.362018881626724</v>
      </c>
      <c r="M7" s="13">
        <v>79.479922165222021</v>
      </c>
      <c r="N7" s="53">
        <v>77.298504897748757</v>
      </c>
      <c r="O7" s="21"/>
      <c r="P7" s="21"/>
      <c r="Q7" s="21"/>
    </row>
    <row r="8" spans="2:17" s="35" customFormat="1" ht="15" customHeight="1" x14ac:dyDescent="0.3">
      <c r="B8" s="68" t="s">
        <v>4</v>
      </c>
      <c r="C8" s="54">
        <v>41.17647058823529</v>
      </c>
      <c r="D8" s="38">
        <v>35.294117647058826</v>
      </c>
      <c r="E8" s="55">
        <v>12.5</v>
      </c>
      <c r="F8" s="54">
        <v>74.02135231316727</v>
      </c>
      <c r="G8" s="38">
        <v>73.40425531914893</v>
      </c>
      <c r="H8" s="55">
        <v>67.943262411347519</v>
      </c>
      <c r="I8" s="54">
        <v>79.88739443228026</v>
      </c>
      <c r="J8" s="38">
        <v>79.025875190258759</v>
      </c>
      <c r="K8" s="55">
        <v>76.121212121212125</v>
      </c>
      <c r="L8" s="54">
        <v>90.325236722931251</v>
      </c>
      <c r="M8" s="38">
        <v>87.224669603524234</v>
      </c>
      <c r="N8" s="55">
        <v>85.546218487394952</v>
      </c>
      <c r="O8" s="34"/>
      <c r="P8" s="34"/>
      <c r="Q8" s="34"/>
    </row>
    <row r="9" spans="2:17" x14ac:dyDescent="0.3">
      <c r="B9" s="69" t="s">
        <v>5</v>
      </c>
      <c r="C9" s="52">
        <v>80</v>
      </c>
      <c r="D9" s="13">
        <v>33.333333333333336</v>
      </c>
      <c r="E9" s="53" t="s">
        <v>50</v>
      </c>
      <c r="F9" s="52">
        <v>78.215767634854771</v>
      </c>
      <c r="G9" s="13">
        <v>71.201814058956913</v>
      </c>
      <c r="H9" s="53">
        <v>66.32124352331607</v>
      </c>
      <c r="I9" s="52">
        <v>79.482831708351</v>
      </c>
      <c r="J9" s="13">
        <v>74.893435635123609</v>
      </c>
      <c r="K9" s="53">
        <v>71.549893842887471</v>
      </c>
      <c r="L9" s="52">
        <v>86.328725038402467</v>
      </c>
      <c r="M9" s="13">
        <v>83.680555555555543</v>
      </c>
      <c r="N9" s="53">
        <v>83.225485316077638</v>
      </c>
      <c r="O9" s="21"/>
      <c r="P9" s="21"/>
      <c r="Q9" s="21"/>
    </row>
    <row r="10" spans="2:17" x14ac:dyDescent="0.3">
      <c r="B10" s="69" t="s">
        <v>6</v>
      </c>
      <c r="C10" s="54">
        <v>31.25</v>
      </c>
      <c r="D10" s="38">
        <v>37.037037037037038</v>
      </c>
      <c r="E10" s="55">
        <v>28.571428571428569</v>
      </c>
      <c r="F10" s="54">
        <v>70.101596516690847</v>
      </c>
      <c r="G10" s="38">
        <v>64.318529862174572</v>
      </c>
      <c r="H10" s="55">
        <v>65.705128205128204</v>
      </c>
      <c r="I10" s="54">
        <v>76.55043918019696</v>
      </c>
      <c r="J10" s="38">
        <v>75.632004169924443</v>
      </c>
      <c r="K10" s="55">
        <v>75.59159797926084</v>
      </c>
      <c r="L10" s="54">
        <v>86.741102581995818</v>
      </c>
      <c r="M10" s="38">
        <v>85.956890920966686</v>
      </c>
      <c r="N10" s="55">
        <v>87.621359223300971</v>
      </c>
      <c r="O10" s="21"/>
      <c r="P10" s="21"/>
      <c r="Q10" s="21"/>
    </row>
    <row r="11" spans="2:17" x14ac:dyDescent="0.3">
      <c r="B11" s="69" t="s">
        <v>7</v>
      </c>
      <c r="C11" s="52">
        <v>44.927536231884055</v>
      </c>
      <c r="D11" s="13">
        <v>39.285714285714292</v>
      </c>
      <c r="E11" s="53">
        <v>43.478260869565219</v>
      </c>
      <c r="F11" s="52">
        <v>62.517680339462508</v>
      </c>
      <c r="G11" s="13">
        <v>58.09572301425662</v>
      </c>
      <c r="H11" s="53">
        <v>56.038374717832959</v>
      </c>
      <c r="I11" s="52">
        <v>68.614219881500986</v>
      </c>
      <c r="J11" s="13">
        <v>64.839288627834861</v>
      </c>
      <c r="K11" s="53">
        <v>63.221784776902886</v>
      </c>
      <c r="L11" s="52">
        <v>80.594343000358037</v>
      </c>
      <c r="M11" s="13">
        <v>77.255029201816996</v>
      </c>
      <c r="N11" s="53">
        <v>76.438188494492053</v>
      </c>
      <c r="O11" s="21"/>
      <c r="P11" s="21"/>
      <c r="Q11" s="21"/>
    </row>
    <row r="12" spans="2:17" x14ac:dyDescent="0.3">
      <c r="B12" s="69" t="s">
        <v>8</v>
      </c>
      <c r="C12" s="54">
        <v>50</v>
      </c>
      <c r="D12" s="38">
        <v>50</v>
      </c>
      <c r="E12" s="55">
        <v>0</v>
      </c>
      <c r="F12" s="54">
        <v>75.348837209302317</v>
      </c>
      <c r="G12" s="38">
        <v>73.232323232323225</v>
      </c>
      <c r="H12" s="55">
        <v>73.943661971830991</v>
      </c>
      <c r="I12" s="54">
        <v>82.372881355932208</v>
      </c>
      <c r="J12" s="38">
        <v>79.986613119143257</v>
      </c>
      <c r="K12" s="55">
        <v>76.024590163934434</v>
      </c>
      <c r="L12" s="54">
        <v>89.871086556169431</v>
      </c>
      <c r="M12" s="38">
        <v>87.155963302752298</v>
      </c>
      <c r="N12" s="55">
        <v>84.567350579839413</v>
      </c>
      <c r="O12" s="21"/>
      <c r="P12" s="21"/>
      <c r="Q12" s="21"/>
    </row>
    <row r="13" spans="2:17" x14ac:dyDescent="0.3">
      <c r="B13" s="69" t="s">
        <v>9</v>
      </c>
      <c r="C13" s="52">
        <v>40.740740740740748</v>
      </c>
      <c r="D13" s="13">
        <v>39.285714285714292</v>
      </c>
      <c r="E13" s="53">
        <v>48.275862068965516</v>
      </c>
      <c r="F13" s="52">
        <v>74.505928853754938</v>
      </c>
      <c r="G13" s="13">
        <v>69.7428139183056</v>
      </c>
      <c r="H13" s="53">
        <v>65.747330960854086</v>
      </c>
      <c r="I13" s="52">
        <v>81.563496057708448</v>
      </c>
      <c r="J13" s="13">
        <v>78.175461961045443</v>
      </c>
      <c r="K13" s="53">
        <v>76.646311272487182</v>
      </c>
      <c r="L13" s="52">
        <v>88.963598423371195</v>
      </c>
      <c r="M13" s="13">
        <v>86.592051164915475</v>
      </c>
      <c r="N13" s="53">
        <v>84.030862754267019</v>
      </c>
      <c r="O13" s="21"/>
      <c r="P13" s="21"/>
      <c r="Q13" s="21"/>
    </row>
    <row r="14" spans="2:17" x14ac:dyDescent="0.3">
      <c r="B14" s="69" t="s">
        <v>10</v>
      </c>
      <c r="C14" s="54">
        <v>15.625</v>
      </c>
      <c r="D14" s="38">
        <v>46.938775510204074</v>
      </c>
      <c r="E14" s="55">
        <v>36.956521739130437</v>
      </c>
      <c r="F14" s="54">
        <v>67.444794952681391</v>
      </c>
      <c r="G14" s="38">
        <v>59.221311475409834</v>
      </c>
      <c r="H14" s="55">
        <v>54.907975460122692</v>
      </c>
      <c r="I14" s="54">
        <v>75.294117647058826</v>
      </c>
      <c r="J14" s="38">
        <v>69.745390693590863</v>
      </c>
      <c r="K14" s="55">
        <v>68.10073452256033</v>
      </c>
      <c r="L14" s="54">
        <v>86.921965317919074</v>
      </c>
      <c r="M14" s="38">
        <v>82.2817314746882</v>
      </c>
      <c r="N14" s="55">
        <v>81.056011416339629</v>
      </c>
      <c r="O14" s="21"/>
      <c r="P14" s="21"/>
      <c r="Q14" s="21"/>
    </row>
    <row r="15" spans="2:17" x14ac:dyDescent="0.3">
      <c r="B15" s="69" t="s">
        <v>11</v>
      </c>
      <c r="C15" s="52">
        <v>39.024390243902438</v>
      </c>
      <c r="D15" s="13">
        <v>42.011834319526628</v>
      </c>
      <c r="E15" s="53">
        <v>44.311377245508986</v>
      </c>
      <c r="F15" s="52">
        <v>71.832479236614247</v>
      </c>
      <c r="G15" s="13">
        <v>66.483308042488602</v>
      </c>
      <c r="H15" s="53">
        <v>62.918420525155341</v>
      </c>
      <c r="I15" s="52">
        <v>78.726266232086502</v>
      </c>
      <c r="J15" s="13">
        <v>74.33010940225148</v>
      </c>
      <c r="K15" s="53">
        <v>73.61828370508735</v>
      </c>
      <c r="L15" s="52">
        <v>88.333977580208739</v>
      </c>
      <c r="M15" s="13">
        <v>86.639457877714449</v>
      </c>
      <c r="N15" s="53">
        <v>86.238805970149272</v>
      </c>
      <c r="O15" s="21"/>
      <c r="P15" s="21"/>
      <c r="Q15" s="21"/>
    </row>
    <row r="16" spans="2:17" x14ac:dyDescent="0.3">
      <c r="B16" s="69" t="s">
        <v>12</v>
      </c>
      <c r="C16" s="54">
        <v>54.629629629629626</v>
      </c>
      <c r="D16" s="38">
        <v>43.859649122807014</v>
      </c>
      <c r="E16" s="55">
        <v>56.69291338582677</v>
      </c>
      <c r="F16" s="54">
        <v>68.521954236239964</v>
      </c>
      <c r="G16" s="38">
        <v>60.941341763259572</v>
      </c>
      <c r="H16" s="55">
        <v>58.772224085877212</v>
      </c>
      <c r="I16" s="54">
        <v>72.089994935976264</v>
      </c>
      <c r="J16" s="38">
        <v>69.586600142551674</v>
      </c>
      <c r="K16" s="55">
        <v>68.263254113345511</v>
      </c>
      <c r="L16" s="54">
        <v>84.737982914701021</v>
      </c>
      <c r="M16" s="38">
        <v>81.715291750502999</v>
      </c>
      <c r="N16" s="55">
        <v>81.537702085647297</v>
      </c>
      <c r="O16" s="21"/>
      <c r="P16" s="21"/>
      <c r="Q16" s="21"/>
    </row>
    <row r="17" spans="2:17" x14ac:dyDescent="0.3">
      <c r="B17" s="70" t="s">
        <v>13</v>
      </c>
      <c r="C17" s="56">
        <v>52.173913043478258</v>
      </c>
      <c r="D17" s="15">
        <v>33.333333333333336</v>
      </c>
      <c r="E17" s="57">
        <v>10</v>
      </c>
      <c r="F17" s="56">
        <v>68.093385214007782</v>
      </c>
      <c r="G17" s="15">
        <v>54.563106796116514</v>
      </c>
      <c r="H17" s="57">
        <v>53.307392996108952</v>
      </c>
      <c r="I17" s="56">
        <v>72.060268588273829</v>
      </c>
      <c r="J17" s="15">
        <v>64.239897370109048</v>
      </c>
      <c r="K17" s="57">
        <v>63.132760267430754</v>
      </c>
      <c r="L17" s="56">
        <v>84.245562130177532</v>
      </c>
      <c r="M17" s="15">
        <v>78.803545051698649</v>
      </c>
      <c r="N17" s="57">
        <v>78.853046594982075</v>
      </c>
      <c r="O17" s="21"/>
      <c r="P17" s="21"/>
      <c r="Q17" s="21"/>
    </row>
    <row r="18" spans="2:17" x14ac:dyDescent="0.3">
      <c r="B18" s="69" t="s">
        <v>14</v>
      </c>
      <c r="C18" s="52">
        <v>21.428571428571431</v>
      </c>
      <c r="D18" s="13">
        <v>45.454545454545453</v>
      </c>
      <c r="E18" s="53">
        <v>62.5</v>
      </c>
      <c r="F18" s="52">
        <v>78.594249201277961</v>
      </c>
      <c r="G18" s="13">
        <v>74.5974955277281</v>
      </c>
      <c r="H18" s="53">
        <v>71.789242590559837</v>
      </c>
      <c r="I18" s="52">
        <v>80.218430034129696</v>
      </c>
      <c r="J18" s="13">
        <v>76.752368064952648</v>
      </c>
      <c r="K18" s="53">
        <v>74.759152215799617</v>
      </c>
      <c r="L18" s="52">
        <v>87.713083905246847</v>
      </c>
      <c r="M18" s="13">
        <v>84.85776805251642</v>
      </c>
      <c r="N18" s="53">
        <v>84.163778162911612</v>
      </c>
      <c r="O18" s="21"/>
      <c r="P18" s="21"/>
      <c r="Q18" s="21"/>
    </row>
    <row r="19" spans="2:17" x14ac:dyDescent="0.3">
      <c r="B19" s="69" t="s">
        <v>15</v>
      </c>
      <c r="C19" s="54">
        <v>38.383838383838381</v>
      </c>
      <c r="D19" s="38">
        <v>48.648648648648646</v>
      </c>
      <c r="E19" s="55">
        <v>62.745098039215698</v>
      </c>
      <c r="F19" s="54">
        <v>73.688184220460556</v>
      </c>
      <c r="G19" s="38">
        <v>67.786561264822126</v>
      </c>
      <c r="H19" s="55">
        <v>66.994842944210035</v>
      </c>
      <c r="I19" s="54">
        <v>78.667655419602028</v>
      </c>
      <c r="J19" s="38">
        <v>75.085497150094994</v>
      </c>
      <c r="K19" s="55">
        <v>73.877338199830533</v>
      </c>
      <c r="L19" s="54">
        <v>90.280951740825387</v>
      </c>
      <c r="M19" s="38">
        <v>89.438537344398341</v>
      </c>
      <c r="N19" s="55">
        <v>87.447346251053077</v>
      </c>
      <c r="O19" s="21"/>
      <c r="P19" s="21"/>
      <c r="Q19" s="21"/>
    </row>
    <row r="20" spans="2:17" x14ac:dyDescent="0.3">
      <c r="B20" s="69" t="s">
        <v>16</v>
      </c>
      <c r="C20" s="52">
        <v>59.615384615384613</v>
      </c>
      <c r="D20" s="13">
        <v>67.910447761194021</v>
      </c>
      <c r="E20" s="53">
        <v>56.481481481481474</v>
      </c>
      <c r="F20" s="52">
        <v>66.693613581244946</v>
      </c>
      <c r="G20" s="13">
        <v>64.162348877374782</v>
      </c>
      <c r="H20" s="53">
        <v>64.192949907235629</v>
      </c>
      <c r="I20" s="52">
        <v>71.340257171117699</v>
      </c>
      <c r="J20" s="13">
        <v>68.923910366904693</v>
      </c>
      <c r="K20" s="53">
        <v>66.328857360020251</v>
      </c>
      <c r="L20" s="52">
        <v>86.834170854271349</v>
      </c>
      <c r="M20" s="13">
        <v>83.067247218190616</v>
      </c>
      <c r="N20" s="53">
        <v>82.469935245143361</v>
      </c>
      <c r="O20" s="21"/>
      <c r="P20" s="21"/>
      <c r="Q20" s="21"/>
    </row>
    <row r="21" spans="2:17" x14ac:dyDescent="0.3">
      <c r="B21" s="69" t="s">
        <v>17</v>
      </c>
      <c r="C21" s="54">
        <v>31.25</v>
      </c>
      <c r="D21" s="38">
        <v>0</v>
      </c>
      <c r="E21" s="55" t="s">
        <v>50</v>
      </c>
      <c r="F21" s="54">
        <v>79.607843137254903</v>
      </c>
      <c r="G21" s="38">
        <v>69.741697416974162</v>
      </c>
      <c r="H21" s="55">
        <v>69.444444444444443</v>
      </c>
      <c r="I21" s="54">
        <v>85.244802146210603</v>
      </c>
      <c r="J21" s="38">
        <v>81.183510638297861</v>
      </c>
      <c r="K21" s="55">
        <v>78.131212723658052</v>
      </c>
      <c r="L21" s="54">
        <v>91.099476439790593</v>
      </c>
      <c r="M21" s="38">
        <v>89.816232771822371</v>
      </c>
      <c r="N21" s="55">
        <v>88.622291021671842</v>
      </c>
      <c r="O21" s="21"/>
      <c r="P21" s="21"/>
      <c r="Q21" s="21"/>
    </row>
    <row r="22" spans="2:17" x14ac:dyDescent="0.3">
      <c r="B22" s="69" t="s">
        <v>18</v>
      </c>
      <c r="C22" s="52">
        <v>50</v>
      </c>
      <c r="D22" s="13">
        <v>33.333333333333336</v>
      </c>
      <c r="E22" s="53">
        <v>60</v>
      </c>
      <c r="F22" s="52">
        <v>83.48082595870207</v>
      </c>
      <c r="G22" s="13">
        <v>81.043478260869577</v>
      </c>
      <c r="H22" s="53">
        <v>82.061855670103085</v>
      </c>
      <c r="I22" s="52">
        <v>84.694754944110059</v>
      </c>
      <c r="J22" s="13">
        <v>80.648085202809867</v>
      </c>
      <c r="K22" s="53">
        <v>78.519897602978816</v>
      </c>
      <c r="L22" s="52">
        <v>91.541245951609838</v>
      </c>
      <c r="M22" s="13">
        <v>89.459715639810426</v>
      </c>
      <c r="N22" s="53">
        <v>89.06789413118527</v>
      </c>
      <c r="O22" s="21"/>
      <c r="P22" s="21"/>
      <c r="Q22" s="21"/>
    </row>
    <row r="23" spans="2:17" x14ac:dyDescent="0.3">
      <c r="B23" s="69" t="s">
        <v>19</v>
      </c>
      <c r="C23" s="54">
        <v>20</v>
      </c>
      <c r="D23" s="38">
        <v>33.333333333333336</v>
      </c>
      <c r="E23" s="55">
        <v>50</v>
      </c>
      <c r="F23" s="54">
        <v>76.296296296296305</v>
      </c>
      <c r="G23" s="38">
        <v>66.981132075471692</v>
      </c>
      <c r="H23" s="55">
        <v>70</v>
      </c>
      <c r="I23" s="54">
        <v>79.653179190751459</v>
      </c>
      <c r="J23" s="38">
        <v>76.670574443141845</v>
      </c>
      <c r="K23" s="55">
        <v>77.175283732660787</v>
      </c>
      <c r="L23" s="54">
        <v>90.714285714285722</v>
      </c>
      <c r="M23" s="38">
        <v>86.39575971731449</v>
      </c>
      <c r="N23" s="55">
        <v>86.561954624781848</v>
      </c>
      <c r="O23" s="21"/>
      <c r="P23" s="21"/>
      <c r="Q23" s="21"/>
    </row>
    <row r="24" spans="2:17" x14ac:dyDescent="0.3">
      <c r="B24" s="69" t="s">
        <v>20</v>
      </c>
      <c r="C24" s="52">
        <v>45.454545454545453</v>
      </c>
      <c r="D24" s="13">
        <v>25</v>
      </c>
      <c r="E24" s="53">
        <v>12.5</v>
      </c>
      <c r="F24" s="52">
        <v>53.731343283582092</v>
      </c>
      <c r="G24" s="13">
        <v>46.376811594202898</v>
      </c>
      <c r="H24" s="53">
        <v>42.372881355932201</v>
      </c>
      <c r="I24" s="52">
        <v>70.744680851063833</v>
      </c>
      <c r="J24" s="13">
        <v>61.081081081081088</v>
      </c>
      <c r="K24" s="53">
        <v>66.494845360824755</v>
      </c>
      <c r="L24" s="52">
        <v>88.732394366197184</v>
      </c>
      <c r="M24" s="13">
        <v>78.571428571428555</v>
      </c>
      <c r="N24" s="53">
        <v>80.232558139534859</v>
      </c>
      <c r="O24" s="21"/>
      <c r="P24" s="21"/>
      <c r="Q24" s="21"/>
    </row>
    <row r="25" spans="2:17" x14ac:dyDescent="0.3">
      <c r="B25" s="69" t="s">
        <v>21</v>
      </c>
      <c r="C25" s="54">
        <v>33.333333333333336</v>
      </c>
      <c r="D25" s="38">
        <v>12.5</v>
      </c>
      <c r="E25" s="55">
        <v>0</v>
      </c>
      <c r="F25" s="54">
        <v>50.909090909090907</v>
      </c>
      <c r="G25" s="38">
        <v>53.125</v>
      </c>
      <c r="H25" s="55">
        <v>40.298507462686565</v>
      </c>
      <c r="I25" s="54">
        <v>76.82926829268294</v>
      </c>
      <c r="J25" s="38">
        <v>75.301204819277103</v>
      </c>
      <c r="K25" s="55">
        <v>65.680473372781066</v>
      </c>
      <c r="L25" s="54">
        <v>91.860465116279073</v>
      </c>
      <c r="M25" s="38">
        <v>82.35294117647058</v>
      </c>
      <c r="N25" s="55">
        <v>89.247311827956992</v>
      </c>
      <c r="O25" s="21"/>
      <c r="P25" s="21"/>
      <c r="Q25" s="21"/>
    </row>
    <row r="26" spans="2:17" ht="15" thickBot="1" x14ac:dyDescent="0.35">
      <c r="B26" s="71" t="s">
        <v>35</v>
      </c>
      <c r="C26" s="58">
        <v>47.646493756003842</v>
      </c>
      <c r="D26" s="59">
        <v>47.646493756003842</v>
      </c>
      <c r="E26" s="60">
        <v>45.912653975363945</v>
      </c>
      <c r="F26" s="58">
        <v>70.229310239677986</v>
      </c>
      <c r="G26" s="59">
        <v>68.081671095563252</v>
      </c>
      <c r="H26" s="60">
        <v>62.458120903131821</v>
      </c>
      <c r="I26" s="58">
        <v>74.297440923779035</v>
      </c>
      <c r="J26" s="59">
        <v>72.693860882980175</v>
      </c>
      <c r="K26" s="60">
        <v>68.125037355806583</v>
      </c>
      <c r="L26" s="58">
        <v>88.57939833969516</v>
      </c>
      <c r="M26" s="59">
        <v>87.177355451345136</v>
      </c>
      <c r="N26" s="60">
        <v>84.784875146213707</v>
      </c>
      <c r="O26" s="21"/>
      <c r="P26" s="21"/>
      <c r="Q26" s="21"/>
    </row>
    <row r="28" spans="2:17" x14ac:dyDescent="0.3">
      <c r="B28" s="25" t="s">
        <v>48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37"/>
      <c r="N28" s="37"/>
      <c r="O28" s="78"/>
      <c r="P28" s="78"/>
      <c r="Q28" s="78"/>
    </row>
    <row r="29" spans="2:17" x14ac:dyDescent="0.3">
      <c r="B29" s="26" t="s">
        <v>47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2:17" x14ac:dyDescent="0.3">
      <c r="B30" s="36"/>
      <c r="D30" s="24"/>
      <c r="E30" s="24"/>
      <c r="F30" s="24"/>
      <c r="G30" s="24"/>
      <c r="H30" s="24"/>
      <c r="I30" s="24"/>
      <c r="J30" s="24"/>
      <c r="K30" s="24"/>
      <c r="O30" s="24"/>
      <c r="P30" s="24"/>
      <c r="Q30" s="24"/>
    </row>
  </sheetData>
  <mergeCells count="7">
    <mergeCell ref="O28:Q28"/>
    <mergeCell ref="B4:N4"/>
    <mergeCell ref="C5:E5"/>
    <mergeCell ref="F5:H5"/>
    <mergeCell ref="I5:K5"/>
    <mergeCell ref="L5:N5"/>
    <mergeCell ref="B5:B6"/>
  </mergeCells>
  <hyperlinks>
    <hyperlink ref="B2" location="ÍNDICE!A1" display="ÍNDICE!A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0"/>
  <sheetViews>
    <sheetView workbookViewId="0"/>
  </sheetViews>
  <sheetFormatPr baseColWidth="10" defaultRowHeight="14.4" x14ac:dyDescent="0.3"/>
  <cols>
    <col min="1" max="1" width="2.77734375" style="20" customWidth="1"/>
    <col min="2" max="2" width="20.5546875" style="20" bestFit="1" customWidth="1"/>
    <col min="3" max="5" width="11.109375" style="20" customWidth="1"/>
    <col min="6" max="6" width="12.44140625" style="20" bestFit="1" customWidth="1"/>
    <col min="7" max="9" width="11.109375" style="20" customWidth="1"/>
    <col min="10" max="10" width="12.44140625" style="20" bestFit="1" customWidth="1"/>
    <col min="11" max="13" width="11.109375" style="20" customWidth="1"/>
    <col min="14" max="14" width="12.44140625" style="20" bestFit="1" customWidth="1"/>
    <col min="15" max="16384" width="11.5546875" style="20"/>
  </cols>
  <sheetData>
    <row r="2" spans="2:14" x14ac:dyDescent="0.3">
      <c r="B2" s="40" t="s">
        <v>46</v>
      </c>
    </row>
    <row r="3" spans="2:14" ht="15" thickBot="1" x14ac:dyDescent="0.35"/>
    <row r="4" spans="2:14" ht="15" thickBot="1" x14ac:dyDescent="0.35">
      <c r="B4" s="88" t="s">
        <v>51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</row>
    <row r="5" spans="2:14" x14ac:dyDescent="0.3">
      <c r="B5" s="91"/>
      <c r="C5" s="93">
        <f>'Tabla 1'!C6</f>
        <v>2011</v>
      </c>
      <c r="D5" s="94"/>
      <c r="E5" s="94"/>
      <c r="F5" s="95"/>
      <c r="G5" s="93">
        <f>'Tabla 1'!D6</f>
        <v>2012</v>
      </c>
      <c r="H5" s="94"/>
      <c r="I5" s="94"/>
      <c r="J5" s="95"/>
      <c r="K5" s="93">
        <f>'Tabla 1'!E6</f>
        <v>2013</v>
      </c>
      <c r="L5" s="94"/>
      <c r="M5" s="94"/>
      <c r="N5" s="95"/>
    </row>
    <row r="6" spans="2:14" ht="15" thickBot="1" x14ac:dyDescent="0.35">
      <c r="B6" s="92"/>
      <c r="C6" s="41" t="s">
        <v>29</v>
      </c>
      <c r="D6" s="11" t="s">
        <v>22</v>
      </c>
      <c r="E6" s="11" t="s">
        <v>23</v>
      </c>
      <c r="F6" s="42" t="s">
        <v>25</v>
      </c>
      <c r="G6" s="41" t="s">
        <v>29</v>
      </c>
      <c r="H6" s="11" t="s">
        <v>22</v>
      </c>
      <c r="I6" s="11" t="s">
        <v>23</v>
      </c>
      <c r="J6" s="42" t="s">
        <v>25</v>
      </c>
      <c r="K6" s="41" t="s">
        <v>29</v>
      </c>
      <c r="L6" s="11" t="s">
        <v>22</v>
      </c>
      <c r="M6" s="11" t="s">
        <v>23</v>
      </c>
      <c r="N6" s="42" t="s">
        <v>25</v>
      </c>
    </row>
    <row r="7" spans="2:14" x14ac:dyDescent="0.3">
      <c r="B7" s="61" t="s">
        <v>3</v>
      </c>
      <c r="C7" s="43">
        <v>0.6</v>
      </c>
      <c r="D7" s="12">
        <v>13.5</v>
      </c>
      <c r="E7" s="12">
        <v>53.2</v>
      </c>
      <c r="F7" s="44">
        <v>32.699999999999996</v>
      </c>
      <c r="G7" s="52">
        <v>0.3</v>
      </c>
      <c r="H7" s="13">
        <v>12.1</v>
      </c>
      <c r="I7" s="13">
        <v>53.400000000000006</v>
      </c>
      <c r="J7" s="53">
        <v>34.200000000000003</v>
      </c>
      <c r="K7" s="52">
        <v>0.3</v>
      </c>
      <c r="L7" s="13">
        <v>11.2</v>
      </c>
      <c r="M7" s="13">
        <v>53.099999999999994</v>
      </c>
      <c r="N7" s="53">
        <v>35.4</v>
      </c>
    </row>
    <row r="8" spans="2:14" x14ac:dyDescent="0.3">
      <c r="B8" s="62" t="s">
        <v>4</v>
      </c>
      <c r="C8" s="45">
        <v>0.1</v>
      </c>
      <c r="D8" s="39">
        <v>11.6</v>
      </c>
      <c r="E8" s="39">
        <v>47.4</v>
      </c>
      <c r="F8" s="46">
        <v>40.700000000000003</v>
      </c>
      <c r="G8" s="54">
        <v>0.1</v>
      </c>
      <c r="H8" s="38">
        <v>10.3</v>
      </c>
      <c r="I8" s="38">
        <v>48.599999999999994</v>
      </c>
      <c r="J8" s="55">
        <v>40.9</v>
      </c>
      <c r="K8" s="54">
        <v>0</v>
      </c>
      <c r="L8" s="38">
        <v>9.5</v>
      </c>
      <c r="M8" s="38">
        <v>50</v>
      </c>
      <c r="N8" s="55">
        <v>40.5</v>
      </c>
    </row>
    <row r="9" spans="2:14" x14ac:dyDescent="0.3">
      <c r="B9" s="62" t="s">
        <v>5</v>
      </c>
      <c r="C9" s="43">
        <v>0.1</v>
      </c>
      <c r="D9" s="12">
        <v>9.6</v>
      </c>
      <c r="E9" s="12">
        <v>47.599999999999994</v>
      </c>
      <c r="F9" s="44">
        <v>42.8</v>
      </c>
      <c r="G9" s="52">
        <v>0</v>
      </c>
      <c r="H9" s="13">
        <v>8.4</v>
      </c>
      <c r="I9" s="13">
        <v>46.7</v>
      </c>
      <c r="J9" s="53">
        <v>44.900000000000006</v>
      </c>
      <c r="K9" s="52" t="s">
        <v>50</v>
      </c>
      <c r="L9" s="13">
        <v>7.1</v>
      </c>
      <c r="M9" s="13">
        <v>46.599999999999994</v>
      </c>
      <c r="N9" s="53">
        <v>46.3</v>
      </c>
    </row>
    <row r="10" spans="2:14" x14ac:dyDescent="0.3">
      <c r="B10" s="62" t="s">
        <v>6</v>
      </c>
      <c r="C10" s="45">
        <v>0.1</v>
      </c>
      <c r="D10" s="39">
        <v>10.5</v>
      </c>
      <c r="E10" s="39">
        <v>62.4</v>
      </c>
      <c r="F10" s="46">
        <v>26.9</v>
      </c>
      <c r="G10" s="54">
        <v>0.2</v>
      </c>
      <c r="H10" s="38">
        <v>9</v>
      </c>
      <c r="I10" s="38">
        <v>62.5</v>
      </c>
      <c r="J10" s="55">
        <v>28.3</v>
      </c>
      <c r="K10" s="54">
        <v>0.1</v>
      </c>
      <c r="L10" s="38">
        <v>8.6999999999999993</v>
      </c>
      <c r="M10" s="38">
        <v>60.400000000000006</v>
      </c>
      <c r="N10" s="55">
        <v>30.7</v>
      </c>
    </row>
    <row r="11" spans="2:14" x14ac:dyDescent="0.3">
      <c r="B11" s="62" t="s">
        <v>7</v>
      </c>
      <c r="C11" s="43">
        <v>0.4</v>
      </c>
      <c r="D11" s="12">
        <v>17</v>
      </c>
      <c r="E11" s="12">
        <v>53.6</v>
      </c>
      <c r="F11" s="44">
        <v>28.900000000000002</v>
      </c>
      <c r="G11" s="52">
        <v>0.1</v>
      </c>
      <c r="H11" s="13">
        <v>15.2</v>
      </c>
      <c r="I11" s="13">
        <v>52.9</v>
      </c>
      <c r="J11" s="53">
        <v>31.7</v>
      </c>
      <c r="K11" s="52">
        <v>0.1</v>
      </c>
      <c r="L11" s="13">
        <v>13.5</v>
      </c>
      <c r="M11" s="13">
        <v>52.3</v>
      </c>
      <c r="N11" s="53">
        <v>33.9</v>
      </c>
    </row>
    <row r="12" spans="2:14" x14ac:dyDescent="0.3">
      <c r="B12" s="62" t="s">
        <v>8</v>
      </c>
      <c r="C12" s="45">
        <v>0.1</v>
      </c>
      <c r="D12" s="39">
        <v>6.9</v>
      </c>
      <c r="E12" s="39">
        <v>51.6</v>
      </c>
      <c r="F12" s="46">
        <v>41.5</v>
      </c>
      <c r="G12" s="54">
        <v>0</v>
      </c>
      <c r="H12" s="38">
        <v>6.3</v>
      </c>
      <c r="I12" s="38">
        <v>52.2</v>
      </c>
      <c r="J12" s="55">
        <v>41.400000000000006</v>
      </c>
      <c r="K12" s="54">
        <v>0</v>
      </c>
      <c r="L12" s="38">
        <v>4.8</v>
      </c>
      <c r="M12" s="38">
        <v>51.400000000000006</v>
      </c>
      <c r="N12" s="55">
        <v>43.7</v>
      </c>
    </row>
    <row r="13" spans="2:14" x14ac:dyDescent="0.3">
      <c r="B13" s="62" t="s">
        <v>9</v>
      </c>
      <c r="C13" s="43">
        <v>0.1</v>
      </c>
      <c r="D13" s="12">
        <v>11.5</v>
      </c>
      <c r="E13" s="12">
        <v>49.400000000000006</v>
      </c>
      <c r="F13" s="44">
        <v>39</v>
      </c>
      <c r="G13" s="52">
        <v>0.1</v>
      </c>
      <c r="H13" s="13">
        <v>9.8000000000000007</v>
      </c>
      <c r="I13" s="13">
        <v>49.8</v>
      </c>
      <c r="J13" s="53">
        <v>40.1</v>
      </c>
      <c r="K13" s="52">
        <v>0.2</v>
      </c>
      <c r="L13" s="13">
        <v>8.1999999999999993</v>
      </c>
      <c r="M13" s="13">
        <v>51.6</v>
      </c>
      <c r="N13" s="53">
        <v>39.9</v>
      </c>
    </row>
    <row r="14" spans="2:14" x14ac:dyDescent="0.3">
      <c r="B14" s="62" t="s">
        <v>10</v>
      </c>
      <c r="C14" s="45">
        <v>0.1</v>
      </c>
      <c r="D14" s="39">
        <v>13.9</v>
      </c>
      <c r="E14" s="39">
        <v>54.8</v>
      </c>
      <c r="F14" s="46">
        <v>31.2</v>
      </c>
      <c r="G14" s="54">
        <v>0.3</v>
      </c>
      <c r="H14" s="38">
        <v>12.2</v>
      </c>
      <c r="I14" s="38">
        <v>55.9</v>
      </c>
      <c r="J14" s="55">
        <v>31.6</v>
      </c>
      <c r="K14" s="54">
        <v>0.2</v>
      </c>
      <c r="L14" s="38">
        <v>10.4</v>
      </c>
      <c r="M14" s="38">
        <v>56.4</v>
      </c>
      <c r="N14" s="55">
        <v>32.9</v>
      </c>
    </row>
    <row r="15" spans="2:14" x14ac:dyDescent="0.3">
      <c r="B15" s="62" t="s">
        <v>11</v>
      </c>
      <c r="C15" s="43">
        <v>0.3</v>
      </c>
      <c r="D15" s="12">
        <v>13.2</v>
      </c>
      <c r="E15" s="12">
        <v>49.4</v>
      </c>
      <c r="F15" s="44">
        <v>37.1</v>
      </c>
      <c r="G15" s="52">
        <v>0.2</v>
      </c>
      <c r="H15" s="13">
        <v>12.1</v>
      </c>
      <c r="I15" s="13">
        <v>48.599999999999994</v>
      </c>
      <c r="J15" s="53">
        <v>39</v>
      </c>
      <c r="K15" s="52">
        <v>0.3</v>
      </c>
      <c r="L15" s="13">
        <v>11.1</v>
      </c>
      <c r="M15" s="13">
        <v>47.6</v>
      </c>
      <c r="N15" s="53">
        <v>41</v>
      </c>
    </row>
    <row r="16" spans="2:14" x14ac:dyDescent="0.3">
      <c r="B16" s="62" t="s">
        <v>12</v>
      </c>
      <c r="C16" s="45">
        <v>0.3</v>
      </c>
      <c r="D16" s="39">
        <v>11.7</v>
      </c>
      <c r="E16" s="39">
        <v>52.8</v>
      </c>
      <c r="F16" s="46">
        <v>35.199999999999996</v>
      </c>
      <c r="G16" s="54">
        <v>0.3</v>
      </c>
      <c r="H16" s="38">
        <v>9.6</v>
      </c>
      <c r="I16" s="38">
        <v>54.099999999999994</v>
      </c>
      <c r="J16" s="55">
        <v>36</v>
      </c>
      <c r="K16" s="54">
        <v>0.4</v>
      </c>
      <c r="L16" s="38">
        <v>9.9</v>
      </c>
      <c r="M16" s="38">
        <v>52.5</v>
      </c>
      <c r="N16" s="55">
        <v>37.199999999999996</v>
      </c>
    </row>
    <row r="17" spans="2:15" x14ac:dyDescent="0.3">
      <c r="B17" s="63" t="s">
        <v>13</v>
      </c>
      <c r="C17" s="47">
        <v>0.3</v>
      </c>
      <c r="D17" s="14">
        <v>9.5</v>
      </c>
      <c r="E17" s="14">
        <v>59.400000000000006</v>
      </c>
      <c r="F17" s="48">
        <v>30.8</v>
      </c>
      <c r="G17" s="56">
        <v>0.3</v>
      </c>
      <c r="H17" s="15">
        <v>8.4</v>
      </c>
      <c r="I17" s="15">
        <v>59.6</v>
      </c>
      <c r="J17" s="57">
        <v>31.700000000000003</v>
      </c>
      <c r="K17" s="56">
        <v>0.1</v>
      </c>
      <c r="L17" s="15">
        <v>8.1999999999999993</v>
      </c>
      <c r="M17" s="15">
        <v>59</v>
      </c>
      <c r="N17" s="57">
        <v>32.700000000000003</v>
      </c>
    </row>
    <row r="18" spans="2:15" x14ac:dyDescent="0.3">
      <c r="B18" s="62" t="s">
        <v>14</v>
      </c>
      <c r="C18" s="45">
        <v>0</v>
      </c>
      <c r="D18" s="39">
        <v>9.1</v>
      </c>
      <c r="E18" s="39">
        <v>54.3</v>
      </c>
      <c r="F18" s="46">
        <v>36.6</v>
      </c>
      <c r="G18" s="54">
        <v>0.1</v>
      </c>
      <c r="H18" s="38">
        <v>8</v>
      </c>
      <c r="I18" s="38">
        <v>54.599999999999994</v>
      </c>
      <c r="J18" s="55">
        <v>37.300000000000004</v>
      </c>
      <c r="K18" s="54">
        <v>0.1</v>
      </c>
      <c r="L18" s="38">
        <v>6.6</v>
      </c>
      <c r="M18" s="38">
        <v>54.400000000000006</v>
      </c>
      <c r="N18" s="55">
        <v>38.9</v>
      </c>
    </row>
    <row r="19" spans="2:15" x14ac:dyDescent="0.3">
      <c r="B19" s="62" t="s">
        <v>15</v>
      </c>
      <c r="C19" s="43">
        <v>0.1</v>
      </c>
      <c r="D19" s="12">
        <v>6.9</v>
      </c>
      <c r="E19" s="12">
        <v>45.2</v>
      </c>
      <c r="F19" s="44">
        <v>47.6</v>
      </c>
      <c r="G19" s="52">
        <v>0.1</v>
      </c>
      <c r="H19" s="13">
        <v>6.3</v>
      </c>
      <c r="I19" s="13">
        <v>43.3</v>
      </c>
      <c r="J19" s="53">
        <v>50.3</v>
      </c>
      <c r="K19" s="52">
        <v>0.1</v>
      </c>
      <c r="L19" s="13">
        <v>5.4</v>
      </c>
      <c r="M19" s="13">
        <v>43.1</v>
      </c>
      <c r="N19" s="53">
        <v>51.3</v>
      </c>
    </row>
    <row r="20" spans="2:15" x14ac:dyDescent="0.3">
      <c r="B20" s="62" t="s">
        <v>16</v>
      </c>
      <c r="C20" s="45">
        <v>1.1000000000000001</v>
      </c>
      <c r="D20" s="39">
        <v>15</v>
      </c>
      <c r="E20" s="39">
        <v>52.4</v>
      </c>
      <c r="F20" s="46">
        <v>31.4</v>
      </c>
      <c r="G20" s="54">
        <v>1.7</v>
      </c>
      <c r="H20" s="38">
        <v>13.9</v>
      </c>
      <c r="I20" s="38">
        <v>52.3</v>
      </c>
      <c r="J20" s="55">
        <v>32.1</v>
      </c>
      <c r="K20" s="54">
        <v>1.2</v>
      </c>
      <c r="L20" s="38">
        <v>13.4</v>
      </c>
      <c r="M20" s="38">
        <v>50.8</v>
      </c>
      <c r="N20" s="55">
        <v>34.6</v>
      </c>
    </row>
    <row r="21" spans="2:15" x14ac:dyDescent="0.3">
      <c r="B21" s="62" t="s">
        <v>17</v>
      </c>
      <c r="C21" s="43">
        <v>0.2</v>
      </c>
      <c r="D21" s="12">
        <v>7.5</v>
      </c>
      <c r="E21" s="12">
        <v>47.2</v>
      </c>
      <c r="F21" s="44">
        <v>45.2</v>
      </c>
      <c r="G21" s="52">
        <v>0</v>
      </c>
      <c r="H21" s="13">
        <v>7.3</v>
      </c>
      <c r="I21" s="13">
        <v>47.3</v>
      </c>
      <c r="J21" s="53">
        <v>45.4</v>
      </c>
      <c r="K21" s="52" t="s">
        <v>50</v>
      </c>
      <c r="L21" s="13">
        <v>6.1</v>
      </c>
      <c r="M21" s="13">
        <v>47.6</v>
      </c>
      <c r="N21" s="53">
        <v>46.2</v>
      </c>
    </row>
    <row r="22" spans="2:15" x14ac:dyDescent="0.3">
      <c r="B22" s="62" t="s">
        <v>18</v>
      </c>
      <c r="C22" s="45">
        <v>0</v>
      </c>
      <c r="D22" s="39">
        <v>6.1</v>
      </c>
      <c r="E22" s="39">
        <v>42.2</v>
      </c>
      <c r="F22" s="46">
        <v>51.6</v>
      </c>
      <c r="G22" s="54">
        <v>0</v>
      </c>
      <c r="H22" s="38">
        <v>5.3</v>
      </c>
      <c r="I22" s="38">
        <v>40.700000000000003</v>
      </c>
      <c r="J22" s="55">
        <v>53.9</v>
      </c>
      <c r="K22" s="54">
        <v>0.1</v>
      </c>
      <c r="L22" s="38">
        <v>4.7</v>
      </c>
      <c r="M22" s="38">
        <v>40</v>
      </c>
      <c r="N22" s="55">
        <v>55.1</v>
      </c>
    </row>
    <row r="23" spans="2:15" x14ac:dyDescent="0.3">
      <c r="B23" s="62" t="s">
        <v>19</v>
      </c>
      <c r="C23" s="43">
        <v>0.1</v>
      </c>
      <c r="D23" s="12">
        <v>7.9</v>
      </c>
      <c r="E23" s="12">
        <v>52.9</v>
      </c>
      <c r="F23" s="44">
        <v>39</v>
      </c>
      <c r="G23" s="52">
        <v>0.1</v>
      </c>
      <c r="H23" s="13">
        <v>5.8</v>
      </c>
      <c r="I23" s="13">
        <v>53.8</v>
      </c>
      <c r="J23" s="53">
        <v>40.200000000000003</v>
      </c>
      <c r="K23" s="52">
        <v>0.1</v>
      </c>
      <c r="L23" s="13">
        <v>7.6</v>
      </c>
      <c r="M23" s="13">
        <v>50.900000000000006</v>
      </c>
      <c r="N23" s="53">
        <v>41.3</v>
      </c>
    </row>
    <row r="24" spans="2:15" x14ac:dyDescent="0.3">
      <c r="B24" s="62" t="s">
        <v>20</v>
      </c>
      <c r="C24" s="45">
        <v>2.2000000000000002</v>
      </c>
      <c r="D24" s="39">
        <v>15.1</v>
      </c>
      <c r="E24" s="39">
        <v>56.3</v>
      </c>
      <c r="F24" s="46">
        <v>26.3</v>
      </c>
      <c r="G24" s="54">
        <v>1</v>
      </c>
      <c r="H24" s="38">
        <v>14.9</v>
      </c>
      <c r="I24" s="38">
        <v>53.1</v>
      </c>
      <c r="J24" s="55">
        <v>31</v>
      </c>
      <c r="K24" s="54">
        <v>0.6</v>
      </c>
      <c r="L24" s="38">
        <v>11</v>
      </c>
      <c r="M24" s="38">
        <v>57.3</v>
      </c>
      <c r="N24" s="55">
        <v>30.7</v>
      </c>
    </row>
    <row r="25" spans="2:15" x14ac:dyDescent="0.3">
      <c r="B25" s="62" t="s">
        <v>21</v>
      </c>
      <c r="C25" s="43">
        <v>0.9</v>
      </c>
      <c r="D25" s="12">
        <v>12.1</v>
      </c>
      <c r="E25" s="12">
        <v>53.3</v>
      </c>
      <c r="F25" s="44">
        <v>33.6</v>
      </c>
      <c r="G25" s="52">
        <v>0.4</v>
      </c>
      <c r="H25" s="13">
        <v>14.9</v>
      </c>
      <c r="I25" s="13">
        <v>54.2</v>
      </c>
      <c r="J25" s="53">
        <v>30.5</v>
      </c>
      <c r="K25" s="52">
        <v>0.2</v>
      </c>
      <c r="L25" s="13">
        <v>12.3</v>
      </c>
      <c r="M25" s="13">
        <v>50.2</v>
      </c>
      <c r="N25" s="53">
        <v>37.299999999999997</v>
      </c>
    </row>
    <row r="26" spans="2:15" ht="15" thickBot="1" x14ac:dyDescent="0.35">
      <c r="B26" s="64" t="s">
        <v>35</v>
      </c>
      <c r="C26" s="49">
        <v>0.3</v>
      </c>
      <c r="D26" s="50">
        <v>11.2</v>
      </c>
      <c r="E26" s="50">
        <v>50.5</v>
      </c>
      <c r="F26" s="51">
        <v>38</v>
      </c>
      <c r="G26" s="49">
        <v>0.2</v>
      </c>
      <c r="H26" s="50">
        <v>9.9</v>
      </c>
      <c r="I26" s="50">
        <v>50.3</v>
      </c>
      <c r="J26" s="51">
        <v>39.5</v>
      </c>
      <c r="K26" s="58">
        <v>0.2</v>
      </c>
      <c r="L26" s="59">
        <v>9.1</v>
      </c>
      <c r="M26" s="59">
        <v>49.8</v>
      </c>
      <c r="N26" s="60">
        <v>40.799999999999997</v>
      </c>
      <c r="O26" s="21"/>
    </row>
    <row r="28" spans="2:15" x14ac:dyDescent="0.3">
      <c r="B28" s="25" t="s">
        <v>48</v>
      </c>
    </row>
    <row r="29" spans="2:15" x14ac:dyDescent="0.3">
      <c r="B29" s="26" t="s">
        <v>47</v>
      </c>
      <c r="C29" s="21"/>
      <c r="G29" s="21"/>
      <c r="L29" s="21"/>
    </row>
    <row r="30" spans="2:15" x14ac:dyDescent="0.3">
      <c r="G30" s="21"/>
      <c r="K30" s="21"/>
      <c r="L30" s="21"/>
    </row>
  </sheetData>
  <mergeCells count="5">
    <mergeCell ref="B4:N4"/>
    <mergeCell ref="B5:B6"/>
    <mergeCell ref="G5:J5"/>
    <mergeCell ref="K5:N5"/>
    <mergeCell ref="C5:F5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5</vt:i4>
      </vt:variant>
    </vt:vector>
  </HeadingPairs>
  <TitlesOfParts>
    <vt:vector size="11" baseType="lpstr">
      <vt:lpstr>ÍNDICE</vt:lpstr>
      <vt:lpstr>Tabla 1</vt:lpstr>
      <vt:lpstr>Tabla 2</vt:lpstr>
      <vt:lpstr>Tabla 3</vt:lpstr>
      <vt:lpstr>Tabla 4</vt:lpstr>
      <vt:lpstr>Tabla 5</vt:lpstr>
      <vt:lpstr>Gráfico-Tabla1</vt:lpstr>
      <vt:lpstr>Gráfico-Tabla2</vt:lpstr>
      <vt:lpstr>Gráfico-Tabla3</vt:lpstr>
      <vt:lpstr>Gráfico-Tabla4</vt:lpstr>
      <vt:lpstr>Gráfico-Tabla5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gtrinidad</cp:lastModifiedBy>
  <dcterms:created xsi:type="dcterms:W3CDTF">2011-11-07T12:10:51Z</dcterms:created>
  <dcterms:modified xsi:type="dcterms:W3CDTF">2014-05-19T10:53:11Z</dcterms:modified>
</cp:coreProperties>
</file>