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is documentos\Trabajos\Encuesta de inserción laboral\egresados 2010-11\Informe UEx\"/>
    </mc:Choice>
  </mc:AlternateContent>
  <bookViews>
    <workbookView xWindow="9852" yWindow="24" windowWidth="13188" windowHeight="8508"/>
  </bookViews>
  <sheets>
    <sheet name="ÍNDICE" sheetId="9" r:id="rId1"/>
    <sheet name="Sexo" sheetId="1" r:id="rId2"/>
    <sheet name="Campus" sheetId="7" r:id="rId3"/>
    <sheet name="Rama de conocimiento" sheetId="10" r:id="rId4"/>
    <sheet name="Centro de estudios" sheetId="8" r:id="rId5"/>
    <sheet name="Titulación" sheetId="6" r:id="rId6"/>
  </sheets>
  <definedNames>
    <definedName name="_xlnm._FilterDatabase" localSheetId="5" hidden="1">Titulación!$B$5:$H$106</definedName>
    <definedName name="_ftn1" localSheetId="5">Titulación!#REF!</definedName>
    <definedName name="_ftnref1" localSheetId="5">Titulación!#REF!</definedName>
    <definedName name="_Ref345056492" localSheetId="5">Titulación!#REF!</definedName>
  </definedNames>
  <calcPr calcId="152511"/>
</workbook>
</file>

<file path=xl/calcChain.xml><?xml version="1.0" encoding="utf-8"?>
<calcChain xmlns="http://schemas.openxmlformats.org/spreadsheetml/2006/main">
  <c r="E106" i="6" l="1"/>
  <c r="G106" i="6"/>
  <c r="C106" i="6"/>
  <c r="D7" i="1" l="1"/>
  <c r="D6" i="1"/>
  <c r="D7" i="7"/>
  <c r="D8" i="7"/>
  <c r="D9" i="7"/>
  <c r="D10" i="7"/>
  <c r="D6" i="7"/>
  <c r="E11" i="10" l="1"/>
  <c r="F8" i="10" l="1"/>
  <c r="F9" i="10"/>
  <c r="F7" i="10"/>
  <c r="F10" i="10"/>
  <c r="F6" i="10"/>
  <c r="F11" i="10" l="1"/>
  <c r="E25" i="8" l="1"/>
  <c r="E11" i="7"/>
  <c r="E8" i="1"/>
  <c r="C25" i="8"/>
  <c r="C11" i="10"/>
  <c r="C11" i="7"/>
  <c r="C8" i="1"/>
  <c r="D6" i="8" l="1"/>
  <c r="D9" i="8"/>
  <c r="F6" i="8"/>
  <c r="F9" i="8"/>
  <c r="D10" i="10"/>
  <c r="D8" i="10"/>
  <c r="D6" i="10"/>
  <c r="D9" i="10"/>
  <c r="D7" i="10"/>
  <c r="F7" i="7"/>
  <c r="F9" i="7"/>
  <c r="F6" i="7"/>
  <c r="F8" i="7"/>
  <c r="F10" i="7"/>
  <c r="F7" i="1"/>
  <c r="F6" i="1"/>
  <c r="F8" i="1" s="1"/>
  <c r="F7" i="8"/>
  <c r="F15" i="8"/>
  <c r="F23" i="8"/>
  <c r="F10" i="8"/>
  <c r="F18" i="8"/>
  <c r="F19" i="8"/>
  <c r="F20" i="8"/>
  <c r="F13" i="8"/>
  <c r="F22" i="8"/>
  <c r="F8" i="8"/>
  <c r="F16" i="8"/>
  <c r="F24" i="8"/>
  <c r="F17" i="8"/>
  <c r="F11" i="8"/>
  <c r="F12" i="8"/>
  <c r="F14" i="8"/>
  <c r="F21" i="8"/>
  <c r="D20" i="8"/>
  <c r="D15" i="8"/>
  <c r="D8" i="8"/>
  <c r="D24" i="8"/>
  <c r="D17" i="8"/>
  <c r="D11" i="8"/>
  <c r="D13" i="8"/>
  <c r="D21" i="8"/>
  <c r="D14" i="8"/>
  <c r="D22" i="8"/>
  <c r="D7" i="8"/>
  <c r="D23" i="8"/>
  <c r="D16" i="8"/>
  <c r="D10" i="8"/>
  <c r="D12" i="8"/>
  <c r="D19" i="8"/>
  <c r="D18" i="8"/>
  <c r="D8" i="1"/>
  <c r="F25" i="8" l="1"/>
  <c r="F11" i="7"/>
  <c r="D11" i="10"/>
  <c r="D11" i="7"/>
  <c r="D25" i="8"/>
  <c r="D14" i="6"/>
  <c r="D17" i="6"/>
  <c r="D68" i="6"/>
  <c r="D7" i="6"/>
  <c r="D100" i="6"/>
  <c r="D64" i="6"/>
  <c r="D45" i="6"/>
  <c r="D8" i="6"/>
  <c r="D50" i="6"/>
  <c r="D58" i="6"/>
  <c r="D78" i="6"/>
  <c r="D44" i="6"/>
  <c r="D61" i="6"/>
  <c r="D38" i="6"/>
  <c r="D40" i="6"/>
  <c r="D10" i="6"/>
  <c r="D79" i="6"/>
  <c r="D42" i="6"/>
  <c r="D105" i="6"/>
  <c r="D82" i="6"/>
  <c r="D22" i="6"/>
  <c r="D59" i="6"/>
  <c r="D32" i="6"/>
  <c r="D37" i="6"/>
  <c r="D30" i="6"/>
  <c r="D77" i="6"/>
  <c r="D52" i="6"/>
  <c r="D55" i="6"/>
  <c r="D85" i="6"/>
  <c r="D99" i="6"/>
  <c r="D94" i="6"/>
  <c r="D67" i="6"/>
  <c r="D23" i="6"/>
  <c r="D72" i="6"/>
  <c r="D95" i="6"/>
  <c r="D15" i="6"/>
  <c r="D24" i="6"/>
  <c r="D56" i="6"/>
  <c r="D19" i="6"/>
  <c r="D88" i="6"/>
  <c r="D21" i="6"/>
  <c r="D39" i="6"/>
  <c r="D96" i="6"/>
  <c r="D74" i="6"/>
  <c r="D35" i="6"/>
  <c r="D49" i="6"/>
  <c r="D48" i="6"/>
  <c r="D104" i="6"/>
  <c r="D76" i="6"/>
  <c r="D51" i="6"/>
  <c r="D83" i="6"/>
  <c r="D92" i="6"/>
  <c r="D34" i="6"/>
  <c r="D62" i="6"/>
  <c r="D12" i="6"/>
  <c r="D27" i="6"/>
  <c r="D93" i="6"/>
  <c r="D29" i="6"/>
  <c r="D9" i="6"/>
  <c r="D25" i="6"/>
  <c r="D97" i="6"/>
  <c r="D13" i="6"/>
  <c r="D66" i="6"/>
  <c r="D70" i="6"/>
  <c r="D90" i="6"/>
  <c r="D47" i="6"/>
  <c r="D73" i="6"/>
  <c r="D91" i="6"/>
  <c r="D102" i="6"/>
  <c r="D84" i="6"/>
  <c r="D53" i="6"/>
  <c r="D41" i="6"/>
  <c r="D36" i="6"/>
  <c r="D46" i="6"/>
  <c r="D33" i="6"/>
  <c r="D43" i="6"/>
  <c r="D20" i="6"/>
  <c r="D26" i="6"/>
  <c r="D71" i="6"/>
  <c r="D69" i="6"/>
  <c r="D81" i="6"/>
  <c r="D65" i="6"/>
  <c r="D54" i="6"/>
  <c r="D57" i="6"/>
  <c r="D80" i="6"/>
  <c r="D89" i="6"/>
  <c r="D63" i="6"/>
  <c r="D16" i="6"/>
  <c r="D11" i="6"/>
  <c r="D60" i="6"/>
  <c r="D87" i="6"/>
  <c r="D18" i="6"/>
  <c r="D28" i="6"/>
  <c r="D98" i="6"/>
  <c r="D31" i="6"/>
  <c r="D101" i="6"/>
  <c r="D75" i="6"/>
  <c r="D86" i="6"/>
  <c r="D103" i="6"/>
  <c r="D6" i="6"/>
  <c r="F9" i="6"/>
  <c r="F28" i="6"/>
  <c r="F89" i="6"/>
  <c r="F64" i="6"/>
  <c r="F25" i="6"/>
  <c r="F27" i="6"/>
  <c r="F73" i="6"/>
  <c r="F76" i="6"/>
  <c r="F36" i="6"/>
  <c r="F100" i="6"/>
  <c r="F43" i="6"/>
  <c r="F62" i="6"/>
  <c r="F37" i="6"/>
  <c r="F30" i="6"/>
  <c r="F17" i="6"/>
  <c r="F95" i="6"/>
  <c r="F18" i="6"/>
  <c r="F44" i="6"/>
  <c r="F14" i="6"/>
  <c r="F31" i="6"/>
  <c r="F70" i="6"/>
  <c r="F81" i="6"/>
  <c r="F87" i="6"/>
  <c r="F39" i="6"/>
  <c r="F61" i="6"/>
  <c r="F29" i="6"/>
  <c r="F49" i="6"/>
  <c r="F68" i="6"/>
  <c r="F50" i="6"/>
  <c r="F33" i="6"/>
  <c r="F26" i="6"/>
  <c r="F66" i="6"/>
  <c r="F99" i="6"/>
  <c r="F55" i="6"/>
  <c r="F74" i="6"/>
  <c r="F13" i="6"/>
  <c r="F54" i="6"/>
  <c r="F97" i="6"/>
  <c r="F15" i="6"/>
  <c r="F90" i="6"/>
  <c r="F48" i="6"/>
  <c r="F57" i="6"/>
  <c r="F35" i="6"/>
  <c r="F94" i="6"/>
  <c r="F102" i="6"/>
  <c r="F23" i="6"/>
  <c r="F105" i="6"/>
  <c r="F24" i="6"/>
  <c r="F53" i="6"/>
  <c r="F7" i="6"/>
  <c r="F82" i="6"/>
  <c r="F88" i="6"/>
  <c r="F21" i="6"/>
  <c r="F84" i="6"/>
  <c r="F80" i="6"/>
  <c r="F45" i="6"/>
  <c r="F92" i="6"/>
  <c r="F77" i="6"/>
  <c r="F11" i="6"/>
  <c r="F56" i="6"/>
  <c r="F34" i="6"/>
  <c r="F101" i="6"/>
  <c r="F32" i="6"/>
  <c r="F42" i="6"/>
  <c r="F86" i="6"/>
  <c r="F19" i="6"/>
  <c r="F72" i="6"/>
  <c r="F83" i="6"/>
  <c r="F59" i="6"/>
  <c r="F20" i="6"/>
  <c r="F51" i="6"/>
  <c r="F52" i="6"/>
  <c r="F58" i="6"/>
  <c r="F10" i="6"/>
  <c r="F85" i="6"/>
  <c r="F104" i="6"/>
  <c r="F22" i="6"/>
  <c r="F16" i="6"/>
  <c r="F67" i="6"/>
  <c r="F78" i="6"/>
  <c r="F47" i="6"/>
  <c r="F38" i="6"/>
  <c r="F69" i="6"/>
  <c r="F98" i="6"/>
  <c r="F103" i="6"/>
  <c r="F40" i="6"/>
  <c r="F46" i="6"/>
  <c r="F79" i="6"/>
  <c r="F60" i="6"/>
  <c r="F8" i="6"/>
  <c r="F91" i="6"/>
  <c r="F75" i="6"/>
  <c r="F96" i="6"/>
  <c r="F71" i="6"/>
  <c r="F65" i="6"/>
  <c r="F93" i="6"/>
  <c r="F63" i="6"/>
  <c r="F12" i="6"/>
  <c r="F41" i="6"/>
  <c r="H97" i="6"/>
  <c r="H17" i="6"/>
  <c r="H7" i="6"/>
  <c r="H34" i="6"/>
  <c r="H94" i="6"/>
  <c r="H31" i="6"/>
  <c r="H40" i="6"/>
  <c r="H74" i="6"/>
  <c r="H23" i="6"/>
  <c r="H50" i="6"/>
  <c r="H48" i="6"/>
  <c r="H88" i="6"/>
  <c r="H69" i="6"/>
  <c r="H105" i="6"/>
  <c r="H39" i="6"/>
  <c r="H87" i="6"/>
  <c r="H26" i="6"/>
  <c r="H32" i="6"/>
  <c r="H82" i="6"/>
  <c r="H60" i="6"/>
  <c r="H104" i="6"/>
  <c r="H35" i="6"/>
  <c r="H28" i="6"/>
  <c r="H51" i="6"/>
  <c r="H49" i="6"/>
  <c r="H55" i="6"/>
  <c r="H64" i="6"/>
  <c r="H58" i="6"/>
  <c r="H16" i="6"/>
  <c r="H63" i="6"/>
  <c r="H71" i="6"/>
  <c r="H53" i="6"/>
  <c r="H93" i="6"/>
  <c r="H89" i="6"/>
  <c r="H57" i="6"/>
  <c r="H56" i="6"/>
  <c r="H30" i="6"/>
  <c r="H68" i="6"/>
  <c r="H75" i="6"/>
  <c r="H59" i="6"/>
  <c r="H45" i="6"/>
  <c r="H43" i="6"/>
  <c r="H102" i="6"/>
  <c r="H103" i="6"/>
  <c r="H27" i="6"/>
  <c r="H76" i="6"/>
  <c r="H77" i="6"/>
  <c r="H22" i="6"/>
  <c r="H24" i="6"/>
  <c r="H86" i="6"/>
  <c r="H73" i="6"/>
  <c r="H80" i="6"/>
  <c r="H84" i="6"/>
  <c r="H8" i="6"/>
  <c r="H42" i="6"/>
  <c r="H52" i="6"/>
  <c r="H98" i="6"/>
  <c r="H81" i="6"/>
  <c r="H13" i="6"/>
  <c r="H99" i="6"/>
  <c r="H95" i="6"/>
  <c r="H54" i="6"/>
  <c r="H37" i="6"/>
  <c r="H83" i="6"/>
  <c r="H11" i="6"/>
  <c r="H9" i="6"/>
  <c r="H41" i="6"/>
  <c r="H62" i="6"/>
  <c r="H10" i="6"/>
  <c r="H65" i="6"/>
  <c r="H33" i="6"/>
  <c r="H21" i="6"/>
  <c r="H66" i="6"/>
  <c r="H96" i="6"/>
  <c r="H70" i="6"/>
  <c r="H14" i="6"/>
  <c r="H18" i="6"/>
  <c r="H90" i="6"/>
  <c r="H25" i="6"/>
  <c r="H78" i="6"/>
  <c r="H91" i="6"/>
  <c r="H61" i="6"/>
  <c r="H101" i="6"/>
  <c r="H15" i="6"/>
  <c r="H38" i="6"/>
  <c r="H79" i="6"/>
  <c r="H67" i="6"/>
  <c r="H46" i="6"/>
  <c r="H29" i="6"/>
  <c r="H85" i="6"/>
  <c r="H47" i="6"/>
  <c r="H72" i="6"/>
  <c r="H100" i="6"/>
  <c r="H12" i="6"/>
  <c r="H44" i="6"/>
  <c r="H19" i="6"/>
  <c r="H36" i="6"/>
  <c r="H92" i="6"/>
  <c r="H20" i="6"/>
  <c r="H6" i="6"/>
  <c r="F6" i="6"/>
  <c r="D106" i="6" l="1"/>
  <c r="H106" i="6"/>
  <c r="F106" i="6"/>
</calcChain>
</file>

<file path=xl/sharedStrings.xml><?xml version="1.0" encoding="utf-8"?>
<sst xmlns="http://schemas.openxmlformats.org/spreadsheetml/2006/main" count="200" uniqueCount="163">
  <si>
    <t>Estudio</t>
  </si>
  <si>
    <t>Arquitectura Técnica</t>
  </si>
  <si>
    <t>Ing. Agrónomo</t>
  </si>
  <si>
    <t>Ing. Geodesia y Cartografía</t>
  </si>
  <si>
    <t>Ing. Industrial</t>
  </si>
  <si>
    <t>Ing. Informática</t>
  </si>
  <si>
    <t>Ing. Materiales</t>
  </si>
  <si>
    <t>Ing. Organización Industrial</t>
  </si>
  <si>
    <t>Ing. Téc. Agrícola, Esp. en Explotaciones Agropecuarias</t>
  </si>
  <si>
    <t>Ing. Téc. Agrícola, Esp. en Hortofruticultura y Jardinería</t>
  </si>
  <si>
    <t>Ing. Téc. Agrícola, Esp. en Industrias Agrarias y Alimentarias</t>
  </si>
  <si>
    <t>Ing. Téc. Diseño Industrial</t>
  </si>
  <si>
    <t>Ing. Téc. Forestal, Esp. en Explotaciones Forestales</t>
  </si>
  <si>
    <t>Ing. Téc. Industrial, Esp. en Electricidad</t>
  </si>
  <si>
    <t>Ing. Téc. Industrial, Esp. En Electrónica Industrial</t>
  </si>
  <si>
    <t>Ing. Téc. Industrial, Esp. en Mecánica</t>
  </si>
  <si>
    <t>Ing. Téc. Informática de Gestión</t>
  </si>
  <si>
    <t>Ing. Téc. Informática de Sistemas</t>
  </si>
  <si>
    <t>Ing. Téc. Obras Públicas, Esp. en Construcciones Civiles</t>
  </si>
  <si>
    <t>Ing. Téc. Obras Públicas, Esp. en Hidrología</t>
  </si>
  <si>
    <t>Ing. Téc. Obras Públicas, Esp. en Transportes y Servicios Urbanos</t>
  </si>
  <si>
    <t>Ing. Téc. Telecomunicaciones, Esp. en Sonido e Imagen</t>
  </si>
  <si>
    <t>Ing. Téc. Telecomunicaciones, Esp. en Telemática</t>
  </si>
  <si>
    <t>Ing. Téc. Topografía</t>
  </si>
  <si>
    <t>Lic. Administración y Dirección de Empresas</t>
  </si>
  <si>
    <t>Lic. Antropología Social y Cultural</t>
  </si>
  <si>
    <t>Lic. Biología</t>
  </si>
  <si>
    <t>Lic. Bioquímica</t>
  </si>
  <si>
    <t>Lic. Ciencias Actuariales y Financieras</t>
  </si>
  <si>
    <t>Lic. Ciencias Ambientales</t>
  </si>
  <si>
    <t>Lic. Ciencias de la Actividad Física y del Deporte</t>
  </si>
  <si>
    <t>Lic. Ciencias y Técnicas Estadísticas</t>
  </si>
  <si>
    <t>Lic. Comunicación Audiovisual</t>
  </si>
  <si>
    <t>Lic. Derecho</t>
  </si>
  <si>
    <t>Lic. Documentación</t>
  </si>
  <si>
    <t>Lic. Economía</t>
  </si>
  <si>
    <t>Lic. Enología</t>
  </si>
  <si>
    <t>Lic. Filología Hispánica</t>
  </si>
  <si>
    <t>Lic. Filología Inglesa</t>
  </si>
  <si>
    <t>Lic. Filología Portuguesa</t>
  </si>
  <si>
    <t>Lic. Física</t>
  </si>
  <si>
    <t>Lic. Geografía</t>
  </si>
  <si>
    <t>Lic. Historia</t>
  </si>
  <si>
    <t>Lic. Historia del Arte</t>
  </si>
  <si>
    <t>Lic. Humanidades</t>
  </si>
  <si>
    <t>Lic. Investigación y Técnicas de Mercado</t>
  </si>
  <si>
    <t>Lic. Matemáticas</t>
  </si>
  <si>
    <t>Lic. Medicina</t>
  </si>
  <si>
    <t>Lic. Psicopedagogía</t>
  </si>
  <si>
    <t>Lic. Química</t>
  </si>
  <si>
    <t>Lic. Teoría de la Literatura y Literatura Comparada</t>
  </si>
  <si>
    <t>Lic. Veterinaria</t>
  </si>
  <si>
    <t>Maestro, Esp. en Audición y Lenguaje</t>
  </si>
  <si>
    <t>Maestro, Esp. en Educación Especial</t>
  </si>
  <si>
    <t>Maestro, Esp. en Educación Física</t>
  </si>
  <si>
    <t>Maestro, Esp. en Educación Infantil</t>
  </si>
  <si>
    <t>Maestro, Esp. en Educación Musical</t>
  </si>
  <si>
    <t>Maestro, Esp. en Educación Primaria</t>
  </si>
  <si>
    <t>Maestro, Esp. en Lenguas Extranjeras</t>
  </si>
  <si>
    <t>Total</t>
  </si>
  <si>
    <t>% tamaño muestal teórico</t>
  </si>
  <si>
    <t>Sexo</t>
  </si>
  <si>
    <t>% tamaño muestral real</t>
  </si>
  <si>
    <t>Mujer</t>
  </si>
  <si>
    <t>Hombre</t>
  </si>
  <si>
    <t>Máster en Seguridad y Salud Laboral</t>
  </si>
  <si>
    <t>Lic. Ciencia y Tecnología de los Alimentos</t>
  </si>
  <si>
    <t>Campus</t>
  </si>
  <si>
    <t>Badajoz</t>
  </si>
  <si>
    <t>Cáceres</t>
  </si>
  <si>
    <t>Plasencia</t>
  </si>
  <si>
    <t>Almendralejo</t>
  </si>
  <si>
    <t>CU Mérida</t>
  </si>
  <si>
    <t>CU Plasencia</t>
  </si>
  <si>
    <t>Esc. Ing. Agrarias</t>
  </si>
  <si>
    <t>Esc. Ing. Industriales</t>
  </si>
  <si>
    <t>Esc. Politécnica</t>
  </si>
  <si>
    <t>Fac. Ciencias</t>
  </si>
  <si>
    <t>Fac. Ciencias del Deporte</t>
  </si>
  <si>
    <t>Fac. CC Econ. y Empresariales</t>
  </si>
  <si>
    <t>Fac. Derecho</t>
  </si>
  <si>
    <t>Fac. Educación</t>
  </si>
  <si>
    <t>Fac. Estudios Empr. y Turismo</t>
  </si>
  <si>
    <t>Fac. Filosofía y Letras</t>
  </si>
  <si>
    <t>Fac. Formación del Profesorado</t>
  </si>
  <si>
    <t>Fac. Medicina</t>
  </si>
  <si>
    <t>Fac. Veterinaria</t>
  </si>
  <si>
    <t>Centro de estudios</t>
  </si>
  <si>
    <t xml:space="preserve"> </t>
  </si>
  <si>
    <t>PREGUNTA</t>
  </si>
  <si>
    <t>DESCRIPCIÓN</t>
  </si>
  <si>
    <t>Titulación</t>
  </si>
  <si>
    <t>ÍNDICE</t>
  </si>
  <si>
    <t>% titulados</t>
  </si>
  <si>
    <t>Tamaño muestral</t>
  </si>
  <si>
    <t>% tamaño muestral</t>
  </si>
  <si>
    <t>Mérida</t>
  </si>
  <si>
    <t>CU Santa Ana</t>
  </si>
  <si>
    <t>Máster en Contaminación Ambiental: Prevención, Vigilancia y Corrección</t>
  </si>
  <si>
    <t>Máster en Marketing e Investigación de Mercados</t>
  </si>
  <si>
    <t>Ing. Química</t>
  </si>
  <si>
    <t>Artes y Humanidades</t>
  </si>
  <si>
    <t>Ciencias</t>
  </si>
  <si>
    <t>Ciencias de la Salud</t>
  </si>
  <si>
    <t>Ciencias Sociales y Jurídicas</t>
  </si>
  <si>
    <t>Ingeniería y Arquitectura</t>
  </si>
  <si>
    <t>Rama de conocimiento</t>
  </si>
  <si>
    <t>Distribución de la población total de titulados y entrevistados según la rama de conocimiento</t>
  </si>
  <si>
    <t>Distribución de la población total de titulados y entrevistados según el sexo</t>
  </si>
  <si>
    <t>Distribución de la población total de titulados y entrevistados según el campus</t>
  </si>
  <si>
    <t>Distribución de la población total de titulados y entrevistados según el centro de estudios</t>
  </si>
  <si>
    <t>Distribución total de titulados y entrevistados según la titulación</t>
  </si>
  <si>
    <t>Fac. Enfermería y Terapia Ocupacional</t>
  </si>
  <si>
    <t>Fac. CC de la Documentación y la Comunicación</t>
  </si>
  <si>
    <t>Lic. Filología Clásica</t>
  </si>
  <si>
    <t>Máster en Gestión y Dirección Hostelera</t>
  </si>
  <si>
    <t>Esc. de Enfermería del SES</t>
  </si>
  <si>
    <t>Dip. en Biblioteconomía y Documentación</t>
  </si>
  <si>
    <t>Dip. en Ciencias Empresariales</t>
  </si>
  <si>
    <t>Dip. en Educación Social</t>
  </si>
  <si>
    <t>Dip. en Enfermería</t>
  </si>
  <si>
    <t>Dip. en Estadística</t>
  </si>
  <si>
    <t>Dip. en Fisioterapia</t>
  </si>
  <si>
    <t>Dip. en Gestión y Administración Pública</t>
  </si>
  <si>
    <t>Dip. en Podología</t>
  </si>
  <si>
    <t>Dip. en Relaciones Laborales</t>
  </si>
  <si>
    <t>Dip. en Terapia Ocupacional</t>
  </si>
  <si>
    <t>Dip. en Trabajo Social</t>
  </si>
  <si>
    <t>Dip. en Turismo</t>
  </si>
  <si>
    <t>Grado en Trabajo Social</t>
  </si>
  <si>
    <t>Lic. Filología Francesa</t>
  </si>
  <si>
    <t>Máster U. en Contaminación Ambiental: Prevención, Vigilancia y Corrección</t>
  </si>
  <si>
    <t>Máster U. en Gestión de Calidad y Trazabilidad en Alimentos de Origen Vegetal</t>
  </si>
  <si>
    <t>Máster U. Investigación Enseñanza y Aprendizaje de las CC. Experimentales, Sociales y Matemáticas</t>
  </si>
  <si>
    <t>Máster U. en Formación en Portugués para Prof. Enseñanza Primaria y Secundaria</t>
  </si>
  <si>
    <t>Máster U. en Admón. Organizaciones y Recursos Turísticos</t>
  </si>
  <si>
    <t>Máster U. en Ciencia y Tecnología de la Carne</t>
  </si>
  <si>
    <t>Máster U. en Computación Grid y Paralelismo</t>
  </si>
  <si>
    <t>Máster U. en Desarrollo Rural</t>
  </si>
  <si>
    <t>Máster U. en Evaluación y Gestión del Ruido Ambiental</t>
  </si>
  <si>
    <t>Máster U. en Formación del Profesorado en Educación Secundaria</t>
  </si>
  <si>
    <t>Máster U. en Gestión de la Ganadería Extensiva</t>
  </si>
  <si>
    <t>Máster U. en Gestión de la Información Digital</t>
  </si>
  <si>
    <t>Máster U. en Investigación en Artes y Humanidades</t>
  </si>
  <si>
    <t>Máster U. en Investigación en Ciencias</t>
  </si>
  <si>
    <t>Máster U. en Investigación en Ciencias de la Salud</t>
  </si>
  <si>
    <t>Máster U. en Investigación en Ciencias Sociales y Jurídicas</t>
  </si>
  <si>
    <t>Máster U. en Investigación en Ingeniería y Arquitectura</t>
  </si>
  <si>
    <t>Máster U. en Marketing e Investigación de Mercados</t>
  </si>
  <si>
    <t>Máster U. en Recursos Renovables e Ingeniería Energética</t>
  </si>
  <si>
    <t>Máster U. en Seguridad y Salud Laboral</t>
  </si>
  <si>
    <t>Máster U. en Gestión del Conocimiento Biomédito e Investigación Clínica</t>
  </si>
  <si>
    <t>Máster Investigación Enseñanza y Aprendizaje de las CC. Expe., Socia. Y Mat.</t>
  </si>
  <si>
    <t>Ing. en Electrónica</t>
  </si>
  <si>
    <t>Grado en Ingeniería en Edificación</t>
  </si>
  <si>
    <r>
      <rPr>
        <b/>
        <sz val="9"/>
        <color theme="1"/>
        <rFont val="Calibri"/>
        <family val="2"/>
        <scheme val="minor"/>
      </rPr>
      <t>Fuente y Elaboración</t>
    </r>
    <r>
      <rPr>
        <sz val="9"/>
        <color theme="1"/>
        <rFont val="Calibri"/>
        <family val="2"/>
        <scheme val="minor"/>
      </rPr>
      <t>: Unidad Técnica de Evaluación y Calidad. 2014</t>
    </r>
  </si>
  <si>
    <t>Excluido porque solo había un egresado</t>
  </si>
  <si>
    <t>Excluido porque en la UEx solo hicieron el Proyecto</t>
  </si>
  <si>
    <t>Nº titulados</t>
  </si>
  <si>
    <r>
      <t>Tamaño muestral teórico</t>
    </r>
    <r>
      <rPr>
        <b/>
        <vertAlign val="superscript"/>
        <sz val="11"/>
        <color rgb="FFFFFFFF"/>
        <rFont val="Calibri"/>
        <family val="2"/>
        <scheme val="minor"/>
      </rPr>
      <t>1</t>
    </r>
  </si>
  <si>
    <r>
      <t>Tamaño muestral real</t>
    </r>
    <r>
      <rPr>
        <b/>
        <vertAlign val="superscript"/>
        <sz val="11"/>
        <color rgb="FFFFFFFF"/>
        <rFont val="Calibri"/>
        <family val="2"/>
        <scheme val="minor"/>
      </rPr>
      <t>1</t>
    </r>
  </si>
  <si>
    <r>
      <rPr>
        <vertAlign val="superscript"/>
        <sz val="9"/>
        <color theme="1"/>
        <rFont val="Calibri"/>
        <family val="2"/>
        <scheme val="minor"/>
      </rPr>
      <t>1</t>
    </r>
    <r>
      <rPr>
        <sz val="9"/>
        <color theme="1"/>
        <rFont val="Calibri"/>
        <family val="2"/>
        <scheme val="minor"/>
      </rPr>
      <t xml:space="preserve"> </t>
    </r>
    <r>
      <rPr>
        <b/>
        <sz val="9"/>
        <color theme="1"/>
        <rFont val="Calibri"/>
        <family val="2"/>
        <scheme val="minor"/>
      </rPr>
      <t>Tamaño muestral teórico</t>
    </r>
    <r>
      <rPr>
        <sz val="9"/>
        <color theme="1"/>
        <rFont val="Calibri"/>
        <family val="2"/>
        <scheme val="minor"/>
      </rPr>
      <t xml:space="preserve">: Es el número de encuestas que se programaron para cumplir con las exigencias del estudio
   </t>
    </r>
    <r>
      <rPr>
        <b/>
        <sz val="9"/>
        <color theme="1"/>
        <rFont val="Calibri"/>
        <family val="2"/>
        <scheme val="minor"/>
      </rPr>
      <t>Tamaño muestral real</t>
    </r>
    <r>
      <rPr>
        <sz val="9"/>
        <color theme="1"/>
        <rFont val="Calibri"/>
        <family val="2"/>
        <scheme val="minor"/>
      </rPr>
      <t>: Es el número de encuestas que finalmente se realizaron debido a la imposibilidad de localizar más titulados</t>
    </r>
  </si>
  <si>
    <r>
      <rPr>
        <b/>
        <sz val="9"/>
        <color theme="1"/>
        <rFont val="Calibri"/>
        <family val="2"/>
        <scheme val="minor"/>
      </rPr>
      <t>Nota:</t>
    </r>
    <r>
      <rPr>
        <sz val="9"/>
        <color theme="1"/>
        <rFont val="Calibri"/>
        <family val="2"/>
        <scheme val="minor"/>
      </rPr>
      <t xml:space="preserve"> En algunas titulaciones se ha realizado un número de entrevistas mayor al requerido, por lo que el </t>
    </r>
    <r>
      <rPr>
        <i/>
        <sz val="9"/>
        <color theme="1"/>
        <rFont val="Calibri"/>
        <family val="2"/>
        <scheme val="minor"/>
      </rPr>
      <t>tamaño muestral real</t>
    </r>
    <r>
      <rPr>
        <sz val="9"/>
        <color theme="1"/>
        <rFont val="Calibri"/>
        <family val="2"/>
        <scheme val="minor"/>
      </rPr>
      <t xml:space="preserve"> es superior al </t>
    </r>
    <r>
      <rPr>
        <i/>
        <sz val="9"/>
        <color theme="1"/>
        <rFont val="Calibri"/>
        <family val="2"/>
        <scheme val="minor"/>
      </rPr>
      <t>tamaño muestral teórico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</si>
</sst>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u/>
      <sz val="11"/>
      <color theme="10"/>
      <name val="Calibri"/>
      <family val="2"/>
    </font>
    <font>
      <b/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vertAlign val="superscript"/>
      <sz val="11"/>
      <color rgb="FFFFFFFF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color indexed="8"/>
      <name val="Arial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mediumGray">
        <bgColor theme="0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42">
    <xf numFmtId="0" fontId="0" fillId="0" borderId="0" xfId="0"/>
    <xf numFmtId="0" fontId="11" fillId="2" borderId="2" xfId="0" applyFont="1" applyFill="1" applyBorder="1" applyAlignment="1">
      <alignment vertical="center" wrapText="1"/>
    </xf>
    <xf numFmtId="0" fontId="0" fillId="2" borderId="2" xfId="0" applyFont="1" applyFill="1" applyBorder="1" applyAlignment="1">
      <alignment horizontal="center" vertical="center" wrapText="1"/>
    </xf>
    <xf numFmtId="3" fontId="0" fillId="2" borderId="2" xfId="0" applyNumberFormat="1" applyFont="1" applyFill="1" applyBorder="1" applyAlignment="1">
      <alignment horizontal="center" vertical="center" wrapText="1"/>
    </xf>
    <xf numFmtId="164" fontId="0" fillId="2" borderId="2" xfId="0" applyNumberFormat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164" fontId="6" fillId="2" borderId="2" xfId="1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vertical="center"/>
    </xf>
    <xf numFmtId="3" fontId="6" fillId="2" borderId="2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center" vertical="center"/>
    </xf>
    <xf numFmtId="0" fontId="6" fillId="2" borderId="2" xfId="1" applyNumberFormat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1" fontId="6" fillId="2" borderId="2" xfId="1" applyNumberFormat="1" applyFont="1" applyFill="1" applyBorder="1" applyAlignment="1">
      <alignment horizontal="center" vertical="center"/>
    </xf>
    <xf numFmtId="164" fontId="6" fillId="2" borderId="2" xfId="1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12" fillId="2" borderId="2" xfId="2" applyFont="1" applyFill="1" applyBorder="1" applyAlignment="1" applyProtection="1">
      <alignment vertical="center" wrapText="1"/>
    </xf>
    <xf numFmtId="0" fontId="12" fillId="5" borderId="0" xfId="2" applyFont="1" applyFill="1" applyAlignment="1" applyProtection="1">
      <alignment horizontal="left" vertical="center"/>
    </xf>
    <xf numFmtId="0" fontId="0" fillId="5" borderId="0" xfId="0" applyFont="1" applyFill="1"/>
    <xf numFmtId="0" fontId="0" fillId="5" borderId="0" xfId="0" applyFont="1" applyFill="1" applyAlignment="1">
      <alignment wrapText="1"/>
    </xf>
    <xf numFmtId="0" fontId="0" fillId="5" borderId="0" xfId="0" applyFont="1" applyFill="1" applyBorder="1"/>
    <xf numFmtId="0" fontId="0" fillId="5" borderId="0" xfId="0" applyFont="1" applyFill="1" applyAlignment="1">
      <alignment horizontal="left" vertical="center" wrapText="1"/>
    </xf>
    <xf numFmtId="0" fontId="4" fillId="5" borderId="1" xfId="0" applyFont="1" applyFill="1" applyBorder="1"/>
    <xf numFmtId="0" fontId="3" fillId="4" borderId="2" xfId="0" applyFont="1" applyFill="1" applyBorder="1" applyAlignment="1">
      <alignment vertical="center"/>
    </xf>
    <xf numFmtId="3" fontId="3" fillId="4" borderId="2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vertical="center" wrapText="1"/>
    </xf>
    <xf numFmtId="3" fontId="3" fillId="4" borderId="2" xfId="0" applyNumberFormat="1" applyFont="1" applyFill="1" applyBorder="1" applyAlignment="1">
      <alignment horizontal="center" vertical="center" wrapText="1"/>
    </xf>
    <xf numFmtId="1" fontId="3" fillId="4" borderId="2" xfId="1" applyNumberFormat="1" applyFont="1" applyFill="1" applyBorder="1" applyAlignment="1">
      <alignment horizontal="center" vertical="center" wrapText="1"/>
    </xf>
    <xf numFmtId="3" fontId="0" fillId="5" borderId="0" xfId="0" applyNumberFormat="1" applyFont="1" applyFill="1"/>
    <xf numFmtId="3" fontId="3" fillId="4" borderId="2" xfId="1" applyNumberFormat="1" applyFont="1" applyFill="1" applyBorder="1" applyAlignment="1">
      <alignment horizontal="center" vertical="center" wrapText="1"/>
    </xf>
    <xf numFmtId="1" fontId="3" fillId="4" borderId="2" xfId="0" applyNumberFormat="1" applyFont="1" applyFill="1" applyBorder="1" applyAlignment="1">
      <alignment horizontal="center" vertical="center" wrapText="1"/>
    </xf>
    <xf numFmtId="0" fontId="0" fillId="5" borderId="0" xfId="0" applyFill="1"/>
    <xf numFmtId="0" fontId="3" fillId="4" borderId="2" xfId="0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164" fontId="6" fillId="2" borderId="2" xfId="1" applyNumberFormat="1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left" vertical="center" wrapText="1"/>
    </xf>
  </cellXfs>
  <cellStyles count="3">
    <cellStyle name="Hipervínculo" xfId="2" builtinId="8"/>
    <cellStyle name="Normal" xfId="0" builtinId="0"/>
    <cellStyle name="Normal_Hoja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7"/>
  <sheetViews>
    <sheetView tabSelected="1" workbookViewId="0"/>
  </sheetViews>
  <sheetFormatPr baseColWidth="10" defaultColWidth="11.44140625" defaultRowHeight="14.4" x14ac:dyDescent="0.3"/>
  <cols>
    <col min="1" max="1" width="2.77734375" style="35" customWidth="1"/>
    <col min="2" max="2" width="15.6640625" style="35" customWidth="1"/>
    <col min="3" max="3" width="79.5546875" style="35" customWidth="1"/>
    <col min="4" max="16384" width="11.44140625" style="35"/>
  </cols>
  <sheetData>
    <row r="2" spans="2:3" x14ac:dyDescent="0.3">
      <c r="B2" s="19" t="s">
        <v>89</v>
      </c>
      <c r="C2" s="19" t="s">
        <v>90</v>
      </c>
    </row>
    <row r="3" spans="2:3" x14ac:dyDescent="0.3">
      <c r="B3" s="20" t="s">
        <v>61</v>
      </c>
      <c r="C3" s="1" t="s">
        <v>108</v>
      </c>
    </row>
    <row r="4" spans="2:3" x14ac:dyDescent="0.3">
      <c r="B4" s="20" t="s">
        <v>67</v>
      </c>
      <c r="C4" s="1" t="s">
        <v>109</v>
      </c>
    </row>
    <row r="5" spans="2:3" ht="28.8" x14ac:dyDescent="0.3">
      <c r="B5" s="20" t="s">
        <v>106</v>
      </c>
      <c r="C5" s="1" t="s">
        <v>107</v>
      </c>
    </row>
    <row r="6" spans="2:3" ht="28.8" x14ac:dyDescent="0.3">
      <c r="B6" s="20" t="s">
        <v>87</v>
      </c>
      <c r="C6" s="1" t="s">
        <v>110</v>
      </c>
    </row>
    <row r="7" spans="2:3" x14ac:dyDescent="0.3">
      <c r="B7" s="20" t="s">
        <v>91</v>
      </c>
      <c r="C7" s="1" t="s">
        <v>111</v>
      </c>
    </row>
  </sheetData>
  <hyperlinks>
    <hyperlink ref="B3" location="Sexo!A1" display="Sexo!A1"/>
    <hyperlink ref="B4" location="Campus!A1" display="Campus!A1"/>
    <hyperlink ref="B6" location="'Centro de estudios'!A1" display="'Centro de estudios'!A1"/>
    <hyperlink ref="B7" location="Titulación!A1" display="Titulación!A1"/>
    <hyperlink ref="B5" location="'Rama de conocimiento'!A1" display="Rama de conocimiento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workbookViewId="0"/>
  </sheetViews>
  <sheetFormatPr baseColWidth="10" defaultRowHeight="14.4" x14ac:dyDescent="0.3"/>
  <cols>
    <col min="1" max="1" width="2.77734375" style="22" customWidth="1"/>
    <col min="2" max="2" width="11.5546875" style="22"/>
    <col min="3" max="5" width="8.33203125" style="22" bestFit="1" customWidth="1"/>
    <col min="6" max="6" width="9.44140625" style="22" bestFit="1" customWidth="1"/>
    <col min="7" max="16384" width="11.5546875" style="22"/>
  </cols>
  <sheetData>
    <row r="2" spans="2:6" x14ac:dyDescent="0.3">
      <c r="B2" s="21" t="s">
        <v>92</v>
      </c>
    </row>
    <row r="4" spans="2:6" ht="29.4" customHeight="1" x14ac:dyDescent="0.3">
      <c r="B4" s="36" t="s">
        <v>108</v>
      </c>
      <c r="C4" s="36"/>
      <c r="D4" s="36"/>
      <c r="E4" s="36"/>
      <c r="F4" s="36"/>
    </row>
    <row r="5" spans="2:6" ht="28.8" x14ac:dyDescent="0.3">
      <c r="B5" s="17" t="s">
        <v>61</v>
      </c>
      <c r="C5" s="17" t="s">
        <v>158</v>
      </c>
      <c r="D5" s="17" t="s">
        <v>93</v>
      </c>
      <c r="E5" s="17" t="s">
        <v>94</v>
      </c>
      <c r="F5" s="17" t="s">
        <v>95</v>
      </c>
    </row>
    <row r="6" spans="2:6" x14ac:dyDescent="0.3">
      <c r="B6" s="2" t="s">
        <v>63</v>
      </c>
      <c r="C6" s="3">
        <v>3035</v>
      </c>
      <c r="D6" s="4">
        <f>(C6*100)/$C$8</f>
        <v>62.269183422240459</v>
      </c>
      <c r="E6" s="3">
        <v>1457</v>
      </c>
      <c r="F6" s="4">
        <f>E6*100/$E$8</f>
        <v>60.835073068893529</v>
      </c>
    </row>
    <row r="7" spans="2:6" x14ac:dyDescent="0.3">
      <c r="B7" s="2" t="s">
        <v>64</v>
      </c>
      <c r="C7" s="3">
        <v>1839</v>
      </c>
      <c r="D7" s="4">
        <f>(C7*100)/$C$8</f>
        <v>37.730816577759541</v>
      </c>
      <c r="E7" s="3">
        <v>938</v>
      </c>
      <c r="F7" s="4">
        <f>E7*100/$E$8</f>
        <v>39.164926931106471</v>
      </c>
    </row>
    <row r="8" spans="2:6" x14ac:dyDescent="0.3">
      <c r="B8" s="17" t="s">
        <v>59</v>
      </c>
      <c r="C8" s="30">
        <f>SUM(C6:C7)</f>
        <v>4874</v>
      </c>
      <c r="D8" s="34">
        <f>SUM(D6:D7)</f>
        <v>100</v>
      </c>
      <c r="E8" s="30">
        <f>SUM(E6:E7)</f>
        <v>2395</v>
      </c>
      <c r="F8" s="34">
        <f>SUM(F6:F7)</f>
        <v>100</v>
      </c>
    </row>
    <row r="10" spans="2:6" x14ac:dyDescent="0.3">
      <c r="B10" s="26" t="s">
        <v>155</v>
      </c>
    </row>
  </sheetData>
  <mergeCells count="1">
    <mergeCell ref="B4:F4"/>
  </mergeCells>
  <hyperlinks>
    <hyperlink ref="B2" location="ÍNDICE!A1" display="ÍNDICE!A1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9"/>
  <sheetViews>
    <sheetView workbookViewId="0"/>
  </sheetViews>
  <sheetFormatPr baseColWidth="10" defaultRowHeight="14.4" x14ac:dyDescent="0.3"/>
  <cols>
    <col min="1" max="1" width="2.77734375" style="22" customWidth="1"/>
    <col min="2" max="2" width="13.109375" style="22" customWidth="1"/>
    <col min="3" max="5" width="8.33203125" style="22" bestFit="1" customWidth="1"/>
    <col min="6" max="6" width="9.44140625" style="22" bestFit="1" customWidth="1"/>
    <col min="7" max="16384" width="11.5546875" style="22"/>
  </cols>
  <sheetData>
    <row r="2" spans="2:6" x14ac:dyDescent="0.3">
      <c r="B2" s="21" t="s">
        <v>92</v>
      </c>
    </row>
    <row r="4" spans="2:6" ht="29.4" customHeight="1" x14ac:dyDescent="0.3">
      <c r="B4" s="36" t="s">
        <v>109</v>
      </c>
      <c r="C4" s="36"/>
      <c r="D4" s="36"/>
      <c r="E4" s="36"/>
      <c r="F4" s="36"/>
    </row>
    <row r="5" spans="2:6" ht="28.8" x14ac:dyDescent="0.3">
      <c r="B5" s="18" t="s">
        <v>67</v>
      </c>
      <c r="C5" s="18" t="s">
        <v>158</v>
      </c>
      <c r="D5" s="18" t="s">
        <v>93</v>
      </c>
      <c r="E5" s="18" t="s">
        <v>94</v>
      </c>
      <c r="F5" s="18" t="s">
        <v>95</v>
      </c>
    </row>
    <row r="6" spans="2:6" x14ac:dyDescent="0.3">
      <c r="B6" s="5" t="s">
        <v>68</v>
      </c>
      <c r="C6" s="6">
        <v>2127</v>
      </c>
      <c r="D6" s="7">
        <f>(C6*100)/$C$11</f>
        <v>43.639720968403772</v>
      </c>
      <c r="E6" s="6">
        <v>1083</v>
      </c>
      <c r="F6" s="7">
        <f>E6*100/$E$11</f>
        <v>45.219206680584549</v>
      </c>
    </row>
    <row r="7" spans="2:6" x14ac:dyDescent="0.3">
      <c r="B7" s="5" t="s">
        <v>69</v>
      </c>
      <c r="C7" s="6">
        <v>2231</v>
      </c>
      <c r="D7" s="7">
        <f t="shared" ref="D7:D10" si="0">(C7*100)/$C$11</f>
        <v>45.773491998358637</v>
      </c>
      <c r="E7" s="6">
        <v>1103</v>
      </c>
      <c r="F7" s="7">
        <f t="shared" ref="F7:F10" si="1">E7*100/$E$11</f>
        <v>46.054279749478077</v>
      </c>
    </row>
    <row r="8" spans="2:6" x14ac:dyDescent="0.3">
      <c r="B8" s="5" t="s">
        <v>96</v>
      </c>
      <c r="C8" s="2">
        <v>149</v>
      </c>
      <c r="D8" s="7">
        <f t="shared" si="0"/>
        <v>3.0570373409930243</v>
      </c>
      <c r="E8" s="2">
        <v>55</v>
      </c>
      <c r="F8" s="7">
        <f t="shared" si="1"/>
        <v>2.2964509394572024</v>
      </c>
    </row>
    <row r="9" spans="2:6" x14ac:dyDescent="0.3">
      <c r="B9" s="5" t="s">
        <v>70</v>
      </c>
      <c r="C9" s="6">
        <v>243</v>
      </c>
      <c r="D9" s="7">
        <f t="shared" si="0"/>
        <v>4.9856380796060726</v>
      </c>
      <c r="E9" s="6">
        <v>77</v>
      </c>
      <c r="F9" s="7">
        <f t="shared" si="1"/>
        <v>3.2150313152400836</v>
      </c>
    </row>
    <row r="10" spans="2:6" x14ac:dyDescent="0.3">
      <c r="B10" s="5" t="s">
        <v>71</v>
      </c>
      <c r="C10" s="8">
        <v>124</v>
      </c>
      <c r="D10" s="7">
        <f t="shared" si="0"/>
        <v>2.5441116126384897</v>
      </c>
      <c r="E10" s="8">
        <v>77</v>
      </c>
      <c r="F10" s="7">
        <f t="shared" si="1"/>
        <v>3.2150313152400836</v>
      </c>
    </row>
    <row r="11" spans="2:6" x14ac:dyDescent="0.3">
      <c r="B11" s="29" t="s">
        <v>59</v>
      </c>
      <c r="C11" s="30">
        <f>SUM(C6:C10)</f>
        <v>4874</v>
      </c>
      <c r="D11" s="31">
        <f>SUM(D6:D10)</f>
        <v>100</v>
      </c>
      <c r="E11" s="33">
        <f>SUM(E6:E10)</f>
        <v>2395</v>
      </c>
      <c r="F11" s="31">
        <f>SUM(F6:F10)</f>
        <v>100</v>
      </c>
    </row>
    <row r="13" spans="2:6" x14ac:dyDescent="0.3">
      <c r="B13" s="26" t="s">
        <v>155</v>
      </c>
    </row>
    <row r="19" spans="6:6" x14ac:dyDescent="0.3">
      <c r="F19" s="22" t="s">
        <v>88</v>
      </c>
    </row>
  </sheetData>
  <mergeCells count="1">
    <mergeCell ref="B4:F4"/>
  </mergeCells>
  <hyperlinks>
    <hyperlink ref="B2" location="ÍNDICE!A1" display="ÍNDICE!A1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3"/>
  <sheetViews>
    <sheetView workbookViewId="0"/>
  </sheetViews>
  <sheetFormatPr baseColWidth="10" defaultRowHeight="14.4" x14ac:dyDescent="0.3"/>
  <cols>
    <col min="1" max="1" width="2.77734375" style="22" customWidth="1"/>
    <col min="2" max="2" width="24.21875" style="22" customWidth="1"/>
    <col min="3" max="5" width="8.33203125" style="22" bestFit="1" customWidth="1"/>
    <col min="6" max="6" width="9.44140625" style="22" bestFit="1" customWidth="1"/>
    <col min="7" max="16384" width="11.5546875" style="22"/>
  </cols>
  <sheetData>
    <row r="2" spans="2:9" x14ac:dyDescent="0.3">
      <c r="B2" s="21" t="s">
        <v>92</v>
      </c>
    </row>
    <row r="4" spans="2:9" ht="29.4" customHeight="1" x14ac:dyDescent="0.3">
      <c r="B4" s="36" t="s">
        <v>107</v>
      </c>
      <c r="C4" s="36"/>
      <c r="D4" s="36"/>
      <c r="E4" s="36"/>
      <c r="F4" s="36"/>
    </row>
    <row r="5" spans="2:9" ht="28.8" x14ac:dyDescent="0.3">
      <c r="B5" s="18" t="s">
        <v>106</v>
      </c>
      <c r="C5" s="18" t="s">
        <v>158</v>
      </c>
      <c r="D5" s="18" t="s">
        <v>93</v>
      </c>
      <c r="E5" s="18" t="s">
        <v>94</v>
      </c>
      <c r="F5" s="18" t="s">
        <v>95</v>
      </c>
    </row>
    <row r="6" spans="2:9" x14ac:dyDescent="0.3">
      <c r="B6" s="9" t="s">
        <v>101</v>
      </c>
      <c r="C6" s="6">
        <v>209</v>
      </c>
      <c r="D6" s="7">
        <f>(C6*100)/$C$11</f>
        <v>4.2880590890439061</v>
      </c>
      <c r="E6" s="6">
        <v>143</v>
      </c>
      <c r="F6" s="7">
        <f>E6*100/$E$11</f>
        <v>5.9707724425887267</v>
      </c>
      <c r="H6" s="32"/>
    </row>
    <row r="7" spans="2:9" x14ac:dyDescent="0.3">
      <c r="B7" s="5" t="s">
        <v>102</v>
      </c>
      <c r="C7" s="2">
        <v>208</v>
      </c>
      <c r="D7" s="7">
        <f t="shared" ref="D7:D10" si="0">(C7*100)/$C$11</f>
        <v>4.2675420599097249</v>
      </c>
      <c r="E7" s="2">
        <v>150</v>
      </c>
      <c r="F7" s="7">
        <f t="shared" ref="F7:F10" si="1">E7*100/$E$11</f>
        <v>6.2630480167014611</v>
      </c>
      <c r="H7" s="32"/>
      <c r="I7" s="22" t="s">
        <v>88</v>
      </c>
    </row>
    <row r="8" spans="2:9" x14ac:dyDescent="0.3">
      <c r="B8" s="5" t="s">
        <v>103</v>
      </c>
      <c r="C8" s="6">
        <v>947</v>
      </c>
      <c r="D8" s="7">
        <f t="shared" si="0"/>
        <v>19.429626590069759</v>
      </c>
      <c r="E8" s="6">
        <v>294</v>
      </c>
      <c r="F8" s="7">
        <f t="shared" si="1"/>
        <v>12.275574112734864</v>
      </c>
      <c r="H8" s="32"/>
    </row>
    <row r="9" spans="2:9" x14ac:dyDescent="0.3">
      <c r="B9" s="9" t="s">
        <v>104</v>
      </c>
      <c r="C9" s="6">
        <v>2650</v>
      </c>
      <c r="D9" s="7">
        <f t="shared" si="0"/>
        <v>54.37012720558063</v>
      </c>
      <c r="E9" s="6">
        <v>1255</v>
      </c>
      <c r="F9" s="7">
        <f t="shared" si="1"/>
        <v>52.40083507306889</v>
      </c>
      <c r="H9" s="32"/>
    </row>
    <row r="10" spans="2:9" x14ac:dyDescent="0.3">
      <c r="B10" s="5" t="s">
        <v>105</v>
      </c>
      <c r="C10" s="8">
        <v>860</v>
      </c>
      <c r="D10" s="7">
        <f t="shared" si="0"/>
        <v>17.64464505539598</v>
      </c>
      <c r="E10" s="8">
        <v>553</v>
      </c>
      <c r="F10" s="7">
        <f t="shared" si="1"/>
        <v>23.089770354906054</v>
      </c>
      <c r="H10" s="32"/>
    </row>
    <row r="11" spans="2:9" x14ac:dyDescent="0.3">
      <c r="B11" s="29" t="s">
        <v>59</v>
      </c>
      <c r="C11" s="30">
        <f>SUM(C6:C10)</f>
        <v>4874</v>
      </c>
      <c r="D11" s="31">
        <f>SUM(D6:D10)</f>
        <v>100</v>
      </c>
      <c r="E11" s="33">
        <f>SUM(E6:E10)</f>
        <v>2395</v>
      </c>
      <c r="F11" s="31">
        <f>SUM(F6:F10)</f>
        <v>100</v>
      </c>
    </row>
    <row r="13" spans="2:9" x14ac:dyDescent="0.3">
      <c r="B13" s="26" t="s">
        <v>155</v>
      </c>
    </row>
  </sheetData>
  <sortState ref="B6:F11">
    <sortCondition ref="B6"/>
  </sortState>
  <mergeCells count="1">
    <mergeCell ref="B4:F4"/>
  </mergeCells>
  <hyperlinks>
    <hyperlink ref="B2" location="ÍNDICE!A1" display="ÍNDICE!A1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7"/>
  <sheetViews>
    <sheetView zoomScaleNormal="100" workbookViewId="0"/>
  </sheetViews>
  <sheetFormatPr baseColWidth="10" defaultRowHeight="14.4" x14ac:dyDescent="0.3"/>
  <cols>
    <col min="1" max="1" width="2.77734375" style="22" customWidth="1"/>
    <col min="2" max="2" width="47.21875" style="22" bestFit="1" customWidth="1"/>
    <col min="3" max="5" width="8.33203125" style="22" bestFit="1" customWidth="1"/>
    <col min="6" max="6" width="9.44140625" style="22" bestFit="1" customWidth="1"/>
    <col min="7" max="16384" width="11.5546875" style="22"/>
  </cols>
  <sheetData>
    <row r="2" spans="2:6" x14ac:dyDescent="0.3">
      <c r="B2" s="21" t="s">
        <v>92</v>
      </c>
    </row>
    <row r="4" spans="2:6" x14ac:dyDescent="0.3">
      <c r="B4" s="36" t="s">
        <v>110</v>
      </c>
      <c r="C4" s="36"/>
      <c r="D4" s="36"/>
      <c r="E4" s="36"/>
      <c r="F4" s="36"/>
    </row>
    <row r="5" spans="2:6" ht="28.8" x14ac:dyDescent="0.3">
      <c r="B5" s="17" t="s">
        <v>87</v>
      </c>
      <c r="C5" s="17" t="s">
        <v>158</v>
      </c>
      <c r="D5" s="17" t="s">
        <v>93</v>
      </c>
      <c r="E5" s="17" t="s">
        <v>94</v>
      </c>
      <c r="F5" s="17" t="s">
        <v>95</v>
      </c>
    </row>
    <row r="6" spans="2:6" x14ac:dyDescent="0.3">
      <c r="B6" s="5" t="s">
        <v>72</v>
      </c>
      <c r="C6" s="2">
        <v>149</v>
      </c>
      <c r="D6" s="4">
        <f t="shared" ref="D6:D24" si="0">(C6*100)/$C$25</f>
        <v>3.0570373409930243</v>
      </c>
      <c r="E6" s="2">
        <v>55</v>
      </c>
      <c r="F6" s="4">
        <f t="shared" ref="F6:F24" si="1">E6*100/$E$25</f>
        <v>2.2964509394572024</v>
      </c>
    </row>
    <row r="7" spans="2:6" x14ac:dyDescent="0.3">
      <c r="B7" s="5" t="s">
        <v>73</v>
      </c>
      <c r="C7" s="2">
        <v>243</v>
      </c>
      <c r="D7" s="4">
        <f t="shared" si="0"/>
        <v>4.9856380796060726</v>
      </c>
      <c r="E7" s="2">
        <v>77</v>
      </c>
      <c r="F7" s="4">
        <f t="shared" si="1"/>
        <v>3.2150313152400836</v>
      </c>
    </row>
    <row r="8" spans="2:6" x14ac:dyDescent="0.3">
      <c r="B8" s="5" t="s">
        <v>97</v>
      </c>
      <c r="C8" s="2">
        <v>124</v>
      </c>
      <c r="D8" s="4">
        <f t="shared" si="0"/>
        <v>2.5441116126384897</v>
      </c>
      <c r="E8" s="2">
        <v>77</v>
      </c>
      <c r="F8" s="4">
        <f t="shared" si="1"/>
        <v>3.2150313152400836</v>
      </c>
    </row>
    <row r="9" spans="2:6" x14ac:dyDescent="0.3">
      <c r="B9" s="5" t="s">
        <v>116</v>
      </c>
      <c r="C9" s="2">
        <v>40</v>
      </c>
      <c r="D9" s="4">
        <f>(C9*100)/$C$25</f>
        <v>0.82068116536725477</v>
      </c>
      <c r="E9" s="2">
        <v>1</v>
      </c>
      <c r="F9" s="4">
        <f>E9*100/$E$25</f>
        <v>4.1753653444676408E-2</v>
      </c>
    </row>
    <row r="10" spans="2:6" x14ac:dyDescent="0.3">
      <c r="B10" s="5" t="s">
        <v>74</v>
      </c>
      <c r="C10" s="2">
        <v>151</v>
      </c>
      <c r="D10" s="4">
        <f t="shared" si="0"/>
        <v>3.0980713992613871</v>
      </c>
      <c r="E10" s="2">
        <v>116</v>
      </c>
      <c r="F10" s="4">
        <f t="shared" si="1"/>
        <v>4.8434237995824638</v>
      </c>
    </row>
    <row r="11" spans="2:6" x14ac:dyDescent="0.3">
      <c r="B11" s="5" t="s">
        <v>75</v>
      </c>
      <c r="C11" s="2">
        <v>158</v>
      </c>
      <c r="D11" s="4">
        <f t="shared" si="0"/>
        <v>3.2416906032006567</v>
      </c>
      <c r="E11" s="2">
        <v>109</v>
      </c>
      <c r="F11" s="4">
        <f t="shared" si="1"/>
        <v>4.5511482254697286</v>
      </c>
    </row>
    <row r="12" spans="2:6" x14ac:dyDescent="0.3">
      <c r="B12" s="5" t="s">
        <v>76</v>
      </c>
      <c r="C12" s="2">
        <v>416</v>
      </c>
      <c r="D12" s="4">
        <f t="shared" si="0"/>
        <v>8.5350841198194498</v>
      </c>
      <c r="E12" s="2">
        <v>245</v>
      </c>
      <c r="F12" s="4">
        <f t="shared" si="1"/>
        <v>10.22964509394572</v>
      </c>
    </row>
    <row r="13" spans="2:6" x14ac:dyDescent="0.3">
      <c r="B13" s="5" t="s">
        <v>113</v>
      </c>
      <c r="C13" s="2">
        <v>105</v>
      </c>
      <c r="D13" s="4">
        <f t="shared" si="0"/>
        <v>2.1542880590890441</v>
      </c>
      <c r="E13" s="2">
        <v>61</v>
      </c>
      <c r="F13" s="4">
        <f t="shared" si="1"/>
        <v>2.546972860125261</v>
      </c>
    </row>
    <row r="14" spans="2:6" x14ac:dyDescent="0.3">
      <c r="B14" s="5" t="s">
        <v>79</v>
      </c>
      <c r="C14" s="2">
        <v>512</v>
      </c>
      <c r="D14" s="4">
        <f t="shared" si="0"/>
        <v>10.504718916700861</v>
      </c>
      <c r="E14" s="2">
        <v>213</v>
      </c>
      <c r="F14" s="4">
        <f t="shared" si="1"/>
        <v>8.8935281837160751</v>
      </c>
    </row>
    <row r="15" spans="2:6" x14ac:dyDescent="0.3">
      <c r="B15" s="5" t="s">
        <v>77</v>
      </c>
      <c r="C15" s="2">
        <v>267</v>
      </c>
      <c r="D15" s="4">
        <f t="shared" si="0"/>
        <v>5.4780467788264255</v>
      </c>
      <c r="E15" s="2">
        <v>170</v>
      </c>
      <c r="F15" s="4">
        <f t="shared" si="1"/>
        <v>7.0981210855949897</v>
      </c>
    </row>
    <row r="16" spans="2:6" x14ac:dyDescent="0.3">
      <c r="B16" s="5" t="s">
        <v>78</v>
      </c>
      <c r="C16" s="2">
        <v>94</v>
      </c>
      <c r="D16" s="4">
        <f t="shared" si="0"/>
        <v>1.9286007386130488</v>
      </c>
      <c r="E16" s="2">
        <v>28</v>
      </c>
      <c r="F16" s="4">
        <f t="shared" si="1"/>
        <v>1.1691022964509394</v>
      </c>
    </row>
    <row r="17" spans="2:6" x14ac:dyDescent="0.3">
      <c r="B17" s="5" t="s">
        <v>80</v>
      </c>
      <c r="C17" s="2">
        <v>150</v>
      </c>
      <c r="D17" s="4">
        <f t="shared" si="0"/>
        <v>3.0775543701272055</v>
      </c>
      <c r="E17" s="2">
        <v>99</v>
      </c>
      <c r="F17" s="4">
        <f t="shared" si="1"/>
        <v>4.1336116910229643</v>
      </c>
    </row>
    <row r="18" spans="2:6" x14ac:dyDescent="0.3">
      <c r="B18" s="5" t="s">
        <v>81</v>
      </c>
      <c r="C18" s="2">
        <v>637</v>
      </c>
      <c r="D18" s="4">
        <f t="shared" si="0"/>
        <v>13.069347558473533</v>
      </c>
      <c r="E18" s="2">
        <v>319</v>
      </c>
      <c r="F18" s="4">
        <f t="shared" si="1"/>
        <v>13.319415448851775</v>
      </c>
    </row>
    <row r="19" spans="2:6" x14ac:dyDescent="0.3">
      <c r="B19" s="5" t="s">
        <v>112</v>
      </c>
      <c r="C19" s="2">
        <v>280</v>
      </c>
      <c r="D19" s="4">
        <f t="shared" si="0"/>
        <v>5.7447681575707836</v>
      </c>
      <c r="E19" s="2">
        <v>86</v>
      </c>
      <c r="F19" s="4">
        <f t="shared" si="1"/>
        <v>3.5908141962421714</v>
      </c>
    </row>
    <row r="20" spans="2:6" x14ac:dyDescent="0.3">
      <c r="B20" s="5" t="s">
        <v>82</v>
      </c>
      <c r="C20" s="2">
        <v>322</v>
      </c>
      <c r="D20" s="4">
        <f t="shared" si="0"/>
        <v>6.6064833812064014</v>
      </c>
      <c r="E20" s="2">
        <v>130</v>
      </c>
      <c r="F20" s="4">
        <f t="shared" si="1"/>
        <v>5.4279749478079333</v>
      </c>
    </row>
    <row r="21" spans="2:6" x14ac:dyDescent="0.3">
      <c r="B21" s="5" t="s">
        <v>83</v>
      </c>
      <c r="C21" s="2">
        <v>251</v>
      </c>
      <c r="D21" s="4">
        <f t="shared" si="0"/>
        <v>5.1497743126795239</v>
      </c>
      <c r="E21" s="2">
        <v>148</v>
      </c>
      <c r="F21" s="4">
        <f t="shared" si="1"/>
        <v>6.1795407098121089</v>
      </c>
    </row>
    <row r="22" spans="2:6" x14ac:dyDescent="0.3">
      <c r="B22" s="5" t="s">
        <v>84</v>
      </c>
      <c r="C22" s="2">
        <v>571</v>
      </c>
      <c r="D22" s="4">
        <f t="shared" si="0"/>
        <v>11.715223635617562</v>
      </c>
      <c r="E22" s="2">
        <v>296</v>
      </c>
      <c r="F22" s="4">
        <f t="shared" si="1"/>
        <v>12.359081419624218</v>
      </c>
    </row>
    <row r="23" spans="2:6" x14ac:dyDescent="0.3">
      <c r="B23" s="5" t="s">
        <v>85</v>
      </c>
      <c r="C23" s="2">
        <v>257</v>
      </c>
      <c r="D23" s="4">
        <f t="shared" si="0"/>
        <v>5.2728764874846119</v>
      </c>
      <c r="E23" s="2">
        <v>94</v>
      </c>
      <c r="F23" s="4">
        <f t="shared" si="1"/>
        <v>3.9248434237995826</v>
      </c>
    </row>
    <row r="24" spans="2:6" x14ac:dyDescent="0.3">
      <c r="B24" s="5" t="s">
        <v>86</v>
      </c>
      <c r="C24" s="2">
        <v>147</v>
      </c>
      <c r="D24" s="4">
        <f t="shared" si="0"/>
        <v>3.0160032827246614</v>
      </c>
      <c r="E24" s="2">
        <v>71</v>
      </c>
      <c r="F24" s="4">
        <f t="shared" si="1"/>
        <v>2.9645093945720249</v>
      </c>
    </row>
    <row r="25" spans="2:6" x14ac:dyDescent="0.3">
      <c r="B25" s="29" t="s">
        <v>59</v>
      </c>
      <c r="C25" s="30">
        <f>SUM(C6:C24)</f>
        <v>4874</v>
      </c>
      <c r="D25" s="31">
        <f>SUM(D6:D24)</f>
        <v>100</v>
      </c>
      <c r="E25" s="30">
        <f>SUM(E6:E24)</f>
        <v>2395</v>
      </c>
      <c r="F25" s="31">
        <f>SUM(F6:F24)</f>
        <v>100.00000000000001</v>
      </c>
    </row>
    <row r="27" spans="2:6" x14ac:dyDescent="0.3">
      <c r="B27" s="26" t="s">
        <v>155</v>
      </c>
    </row>
  </sheetData>
  <sortState ref="B6:F25">
    <sortCondition ref="B6"/>
  </sortState>
  <mergeCells count="1">
    <mergeCell ref="B4:F4"/>
  </mergeCells>
  <hyperlinks>
    <hyperlink ref="B2" location="ÍNDICE!A1" display="ÍNDICE!A1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15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4" x14ac:dyDescent="0.3"/>
  <cols>
    <col min="1" max="1" width="2.77734375" style="22" customWidth="1"/>
    <col min="2" max="2" width="83.109375" style="22" customWidth="1"/>
    <col min="3" max="4" width="8.33203125" style="22" bestFit="1" customWidth="1"/>
    <col min="5" max="5" width="15.6640625" style="22" bestFit="1" customWidth="1"/>
    <col min="6" max="6" width="14" style="22" bestFit="1" customWidth="1"/>
    <col min="7" max="7" width="12.5546875" style="22" bestFit="1" customWidth="1"/>
    <col min="8" max="8" width="11.88671875" style="22" bestFit="1" customWidth="1"/>
    <col min="9" max="16384" width="11.5546875" style="22"/>
  </cols>
  <sheetData>
    <row r="2" spans="2:8" x14ac:dyDescent="0.3">
      <c r="B2" s="21" t="s">
        <v>92</v>
      </c>
    </row>
    <row r="4" spans="2:8" x14ac:dyDescent="0.3">
      <c r="B4" s="36" t="s">
        <v>111</v>
      </c>
      <c r="C4" s="36"/>
      <c r="D4" s="36"/>
      <c r="E4" s="36"/>
      <c r="F4" s="36"/>
      <c r="G4" s="36"/>
      <c r="H4" s="36"/>
    </row>
    <row r="5" spans="2:8" s="23" customFormat="1" ht="30.6" x14ac:dyDescent="0.3">
      <c r="B5" s="18" t="s">
        <v>0</v>
      </c>
      <c r="C5" s="18" t="s">
        <v>158</v>
      </c>
      <c r="D5" s="18" t="s">
        <v>93</v>
      </c>
      <c r="E5" s="18" t="s">
        <v>159</v>
      </c>
      <c r="F5" s="18" t="s">
        <v>60</v>
      </c>
      <c r="G5" s="18" t="s">
        <v>160</v>
      </c>
      <c r="H5" s="18" t="s">
        <v>62</v>
      </c>
    </row>
    <row r="6" spans="2:8" x14ac:dyDescent="0.3">
      <c r="B6" s="5" t="s">
        <v>1</v>
      </c>
      <c r="C6" s="10">
        <v>156</v>
      </c>
      <c r="D6" s="16">
        <f t="shared" ref="D6:D37" si="0">C6*100/$C$106</f>
        <v>3.2006565449322939</v>
      </c>
      <c r="E6" s="11">
        <v>84</v>
      </c>
      <c r="F6" s="16">
        <f t="shared" ref="F6:F37" si="1">E6*100/$E$106</f>
        <v>3.3980582524271843</v>
      </c>
      <c r="G6" s="12">
        <v>84</v>
      </c>
      <c r="H6" s="16">
        <f t="shared" ref="H6:H37" si="2">G6*100/$G$106</f>
        <v>3.5073068893528183</v>
      </c>
    </row>
    <row r="7" spans="2:8" x14ac:dyDescent="0.3">
      <c r="B7" s="5" t="s">
        <v>117</v>
      </c>
      <c r="C7" s="10">
        <v>15</v>
      </c>
      <c r="D7" s="16">
        <f t="shared" si="0"/>
        <v>0.30775543701272057</v>
      </c>
      <c r="E7" s="11">
        <v>6</v>
      </c>
      <c r="F7" s="16">
        <f t="shared" si="1"/>
        <v>0.24271844660194175</v>
      </c>
      <c r="G7" s="12">
        <v>6</v>
      </c>
      <c r="H7" s="16">
        <f t="shared" si="2"/>
        <v>0.25052192066805845</v>
      </c>
    </row>
    <row r="8" spans="2:8" x14ac:dyDescent="0.3">
      <c r="B8" s="5" t="s">
        <v>118</v>
      </c>
      <c r="C8" s="13">
        <v>429</v>
      </c>
      <c r="D8" s="16">
        <f t="shared" si="0"/>
        <v>8.8018054985638088</v>
      </c>
      <c r="E8" s="11">
        <v>109</v>
      </c>
      <c r="F8" s="16">
        <f t="shared" si="1"/>
        <v>4.4093851132686082</v>
      </c>
      <c r="G8" s="12">
        <v>109</v>
      </c>
      <c r="H8" s="16">
        <f t="shared" si="2"/>
        <v>4.5511482254697286</v>
      </c>
    </row>
    <row r="9" spans="2:8" x14ac:dyDescent="0.3">
      <c r="B9" s="5" t="s">
        <v>119</v>
      </c>
      <c r="C9" s="10">
        <v>101</v>
      </c>
      <c r="D9" s="16">
        <f t="shared" si="0"/>
        <v>2.0722199425523185</v>
      </c>
      <c r="E9" s="11">
        <v>59</v>
      </c>
      <c r="F9" s="16">
        <f t="shared" si="1"/>
        <v>2.3867313915857604</v>
      </c>
      <c r="G9" s="12">
        <v>59</v>
      </c>
      <c r="H9" s="16">
        <f t="shared" si="2"/>
        <v>2.463465553235908</v>
      </c>
    </row>
    <row r="10" spans="2:8" x14ac:dyDescent="0.3">
      <c r="B10" s="5" t="s">
        <v>120</v>
      </c>
      <c r="C10" s="14">
        <v>395</v>
      </c>
      <c r="D10" s="16">
        <f t="shared" si="0"/>
        <v>8.1042265080016413</v>
      </c>
      <c r="E10" s="11">
        <v>22</v>
      </c>
      <c r="F10" s="16">
        <f t="shared" si="1"/>
        <v>0.88996763754045305</v>
      </c>
      <c r="G10" s="12">
        <v>22</v>
      </c>
      <c r="H10" s="16">
        <f t="shared" si="2"/>
        <v>0.91858037578288099</v>
      </c>
    </row>
    <row r="11" spans="2:8" x14ac:dyDescent="0.3">
      <c r="B11" s="5" t="s">
        <v>121</v>
      </c>
      <c r="C11" s="14">
        <v>10</v>
      </c>
      <c r="D11" s="16">
        <f t="shared" si="0"/>
        <v>0.20517029134181369</v>
      </c>
      <c r="E11" s="11">
        <v>6</v>
      </c>
      <c r="F11" s="16">
        <f t="shared" si="1"/>
        <v>0.24271844660194175</v>
      </c>
      <c r="G11" s="12">
        <v>6</v>
      </c>
      <c r="H11" s="16">
        <f t="shared" si="2"/>
        <v>0.25052192066805845</v>
      </c>
    </row>
    <row r="12" spans="2:8" x14ac:dyDescent="0.3">
      <c r="B12" s="5" t="s">
        <v>122</v>
      </c>
      <c r="C12" s="14">
        <v>82</v>
      </c>
      <c r="D12" s="16">
        <f t="shared" si="0"/>
        <v>1.6823963890028724</v>
      </c>
      <c r="E12" s="11">
        <v>58</v>
      </c>
      <c r="F12" s="16">
        <f t="shared" si="1"/>
        <v>2.3462783171521036</v>
      </c>
      <c r="G12" s="12">
        <v>58</v>
      </c>
      <c r="H12" s="16">
        <f t="shared" si="2"/>
        <v>2.4217118997912319</v>
      </c>
    </row>
    <row r="13" spans="2:8" x14ac:dyDescent="0.3">
      <c r="B13" s="5" t="s">
        <v>123</v>
      </c>
      <c r="C13" s="14">
        <v>38</v>
      </c>
      <c r="D13" s="16">
        <f t="shared" si="0"/>
        <v>0.77964710709889207</v>
      </c>
      <c r="E13" s="11">
        <v>29</v>
      </c>
      <c r="F13" s="16">
        <f t="shared" si="1"/>
        <v>1.1731391585760518</v>
      </c>
      <c r="G13" s="12">
        <v>29</v>
      </c>
      <c r="H13" s="16">
        <f t="shared" si="2"/>
        <v>1.210855949895616</v>
      </c>
    </row>
    <row r="14" spans="2:8" x14ac:dyDescent="0.3">
      <c r="B14" s="5" t="s">
        <v>124</v>
      </c>
      <c r="C14" s="14">
        <v>61</v>
      </c>
      <c r="D14" s="16">
        <f t="shared" si="0"/>
        <v>1.2515387771850637</v>
      </c>
      <c r="E14" s="11">
        <v>34</v>
      </c>
      <c r="F14" s="16">
        <f t="shared" si="1"/>
        <v>1.3754045307443366</v>
      </c>
      <c r="G14" s="12">
        <v>34</v>
      </c>
      <c r="H14" s="16">
        <f t="shared" si="2"/>
        <v>1.4196242171189979</v>
      </c>
    </row>
    <row r="15" spans="2:8" x14ac:dyDescent="0.3">
      <c r="B15" s="5" t="s">
        <v>125</v>
      </c>
      <c r="C15" s="14">
        <v>105</v>
      </c>
      <c r="D15" s="16">
        <f t="shared" si="0"/>
        <v>2.1542880590890441</v>
      </c>
      <c r="E15" s="11">
        <v>64</v>
      </c>
      <c r="F15" s="16">
        <f t="shared" si="1"/>
        <v>2.5889967637540452</v>
      </c>
      <c r="G15" s="12">
        <v>64</v>
      </c>
      <c r="H15" s="16">
        <f t="shared" si="2"/>
        <v>2.6722338204592901</v>
      </c>
    </row>
    <row r="16" spans="2:8" x14ac:dyDescent="0.3">
      <c r="B16" s="5" t="s">
        <v>126</v>
      </c>
      <c r="C16" s="14">
        <v>63</v>
      </c>
      <c r="D16" s="16">
        <f t="shared" si="0"/>
        <v>1.2925728354534263</v>
      </c>
      <c r="E16" s="11">
        <v>39</v>
      </c>
      <c r="F16" s="16">
        <f t="shared" si="1"/>
        <v>1.5776699029126213</v>
      </c>
      <c r="G16" s="12">
        <v>39</v>
      </c>
      <c r="H16" s="16">
        <f t="shared" si="2"/>
        <v>1.62839248434238</v>
      </c>
    </row>
    <row r="17" spans="2:8" x14ac:dyDescent="0.3">
      <c r="B17" s="5" t="s">
        <v>127</v>
      </c>
      <c r="C17" s="14">
        <v>22</v>
      </c>
      <c r="D17" s="16">
        <f t="shared" si="0"/>
        <v>0.45137464095199015</v>
      </c>
      <c r="E17" s="11">
        <v>13</v>
      </c>
      <c r="F17" s="16">
        <f t="shared" si="1"/>
        <v>0.52588996763754048</v>
      </c>
      <c r="G17" s="12">
        <v>13</v>
      </c>
      <c r="H17" s="16">
        <f t="shared" si="2"/>
        <v>0.54279749478079331</v>
      </c>
    </row>
    <row r="18" spans="2:8" x14ac:dyDescent="0.3">
      <c r="B18" s="5" t="s">
        <v>128</v>
      </c>
      <c r="C18" s="14">
        <v>76</v>
      </c>
      <c r="D18" s="16">
        <f t="shared" si="0"/>
        <v>1.5592942141977841</v>
      </c>
      <c r="E18" s="11">
        <v>51</v>
      </c>
      <c r="F18" s="16">
        <f t="shared" si="1"/>
        <v>2.063106796116505</v>
      </c>
      <c r="G18" s="12">
        <v>51</v>
      </c>
      <c r="H18" s="16">
        <f t="shared" si="2"/>
        <v>2.1294363256784967</v>
      </c>
    </row>
    <row r="19" spans="2:8" x14ac:dyDescent="0.3">
      <c r="B19" s="5" t="s">
        <v>129</v>
      </c>
      <c r="C19" s="14">
        <v>43</v>
      </c>
      <c r="D19" s="16">
        <f t="shared" si="0"/>
        <v>0.88223225276979889</v>
      </c>
      <c r="E19" s="11">
        <v>35</v>
      </c>
      <c r="F19" s="16">
        <f t="shared" si="1"/>
        <v>1.4158576051779934</v>
      </c>
      <c r="G19" s="12">
        <v>35</v>
      </c>
      <c r="H19" s="16">
        <f t="shared" si="2"/>
        <v>1.4613778705636744</v>
      </c>
    </row>
    <row r="20" spans="2:8" x14ac:dyDescent="0.3">
      <c r="B20" s="5" t="s">
        <v>2</v>
      </c>
      <c r="C20" s="14">
        <v>40</v>
      </c>
      <c r="D20" s="16">
        <f t="shared" si="0"/>
        <v>0.82068116536725477</v>
      </c>
      <c r="E20" s="11">
        <v>27</v>
      </c>
      <c r="F20" s="16">
        <f t="shared" si="1"/>
        <v>1.0922330097087378</v>
      </c>
      <c r="G20" s="12">
        <v>27</v>
      </c>
      <c r="H20" s="16">
        <f t="shared" si="2"/>
        <v>1.1273486430062631</v>
      </c>
    </row>
    <row r="21" spans="2:8" x14ac:dyDescent="0.3">
      <c r="B21" s="5" t="s">
        <v>3</v>
      </c>
      <c r="C21" s="14">
        <v>6</v>
      </c>
      <c r="D21" s="16">
        <f t="shared" si="0"/>
        <v>0.12310217480508823</v>
      </c>
      <c r="E21" s="11">
        <v>6</v>
      </c>
      <c r="F21" s="16">
        <f t="shared" si="1"/>
        <v>0.24271844660194175</v>
      </c>
      <c r="G21" s="12">
        <v>6</v>
      </c>
      <c r="H21" s="16">
        <f t="shared" si="2"/>
        <v>0.25052192066805845</v>
      </c>
    </row>
    <row r="22" spans="2:8" x14ac:dyDescent="0.3">
      <c r="B22" s="5" t="s">
        <v>4</v>
      </c>
      <c r="C22" s="14">
        <v>24</v>
      </c>
      <c r="D22" s="16">
        <f t="shared" si="0"/>
        <v>0.49240869922035291</v>
      </c>
      <c r="E22" s="11">
        <v>15</v>
      </c>
      <c r="F22" s="16">
        <f t="shared" si="1"/>
        <v>0.60679611650485432</v>
      </c>
      <c r="G22" s="12">
        <v>15</v>
      </c>
      <c r="H22" s="16">
        <f t="shared" si="2"/>
        <v>0.62630480167014613</v>
      </c>
    </row>
    <row r="23" spans="2:8" x14ac:dyDescent="0.3">
      <c r="B23" s="5" t="s">
        <v>5</v>
      </c>
      <c r="C23" s="14">
        <v>31</v>
      </c>
      <c r="D23" s="16">
        <f t="shared" si="0"/>
        <v>0.63602790315962243</v>
      </c>
      <c r="E23" s="11">
        <v>18</v>
      </c>
      <c r="F23" s="16">
        <f t="shared" si="1"/>
        <v>0.72815533980582525</v>
      </c>
      <c r="G23" s="12">
        <v>18</v>
      </c>
      <c r="H23" s="16">
        <f t="shared" si="2"/>
        <v>0.75156576200417535</v>
      </c>
    </row>
    <row r="24" spans="2:8" x14ac:dyDescent="0.3">
      <c r="B24" s="5" t="s">
        <v>6</v>
      </c>
      <c r="C24" s="14">
        <v>2</v>
      </c>
      <c r="D24" s="16">
        <f t="shared" si="0"/>
        <v>4.103405826836274E-2</v>
      </c>
      <c r="E24" s="11">
        <v>2</v>
      </c>
      <c r="F24" s="16">
        <f t="shared" si="1"/>
        <v>8.0906148867313912E-2</v>
      </c>
      <c r="G24" s="12">
        <v>2</v>
      </c>
      <c r="H24" s="16">
        <f t="shared" si="2"/>
        <v>8.3507306889352817E-2</v>
      </c>
    </row>
    <row r="25" spans="2:8" x14ac:dyDescent="0.3">
      <c r="B25" s="5" t="s">
        <v>7</v>
      </c>
      <c r="C25" s="14">
        <v>5</v>
      </c>
      <c r="D25" s="16">
        <f t="shared" si="0"/>
        <v>0.10258514567090685</v>
      </c>
      <c r="E25" s="11">
        <v>4</v>
      </c>
      <c r="F25" s="16">
        <f t="shared" si="1"/>
        <v>0.16181229773462782</v>
      </c>
      <c r="G25" s="12">
        <v>4</v>
      </c>
      <c r="H25" s="16">
        <f t="shared" si="2"/>
        <v>0.16701461377870563</v>
      </c>
    </row>
    <row r="26" spans="2:8" x14ac:dyDescent="0.3">
      <c r="B26" s="5" t="s">
        <v>100</v>
      </c>
      <c r="C26" s="14">
        <v>26</v>
      </c>
      <c r="D26" s="16">
        <f t="shared" si="0"/>
        <v>0.53344275748871561</v>
      </c>
      <c r="E26" s="11">
        <v>21</v>
      </c>
      <c r="F26" s="16">
        <f t="shared" si="1"/>
        <v>0.84951456310679607</v>
      </c>
      <c r="G26" s="12">
        <v>21</v>
      </c>
      <c r="H26" s="16">
        <f t="shared" si="2"/>
        <v>0.87682672233820458</v>
      </c>
    </row>
    <row r="27" spans="2:8" x14ac:dyDescent="0.3">
      <c r="B27" s="5" t="s">
        <v>8</v>
      </c>
      <c r="C27" s="14">
        <v>44</v>
      </c>
      <c r="D27" s="16">
        <f t="shared" si="0"/>
        <v>0.90274928190398029</v>
      </c>
      <c r="E27" s="11">
        <v>34</v>
      </c>
      <c r="F27" s="16">
        <f t="shared" si="1"/>
        <v>1.3754045307443366</v>
      </c>
      <c r="G27" s="12">
        <v>34</v>
      </c>
      <c r="H27" s="16">
        <f t="shared" si="2"/>
        <v>1.4196242171189979</v>
      </c>
    </row>
    <row r="28" spans="2:8" x14ac:dyDescent="0.3">
      <c r="B28" s="5" t="s">
        <v>9</v>
      </c>
      <c r="C28" s="14">
        <v>11</v>
      </c>
      <c r="D28" s="16">
        <f t="shared" si="0"/>
        <v>0.22568732047599507</v>
      </c>
      <c r="E28" s="11">
        <v>8</v>
      </c>
      <c r="F28" s="16">
        <f t="shared" si="1"/>
        <v>0.32362459546925565</v>
      </c>
      <c r="G28" s="12">
        <v>8</v>
      </c>
      <c r="H28" s="16">
        <f t="shared" si="2"/>
        <v>0.33402922755741127</v>
      </c>
    </row>
    <row r="29" spans="2:8" x14ac:dyDescent="0.3">
      <c r="B29" s="5" t="s">
        <v>10</v>
      </c>
      <c r="C29" s="10">
        <v>48</v>
      </c>
      <c r="D29" s="16">
        <f t="shared" si="0"/>
        <v>0.98481739844070582</v>
      </c>
      <c r="E29" s="11">
        <v>37</v>
      </c>
      <c r="F29" s="16">
        <f t="shared" si="1"/>
        <v>1.4967637540453074</v>
      </c>
      <c r="G29" s="12">
        <v>37</v>
      </c>
      <c r="H29" s="16">
        <f t="shared" si="2"/>
        <v>1.5448851774530272</v>
      </c>
    </row>
    <row r="30" spans="2:8" x14ac:dyDescent="0.3">
      <c r="B30" s="5" t="s">
        <v>11</v>
      </c>
      <c r="C30" s="10">
        <v>15</v>
      </c>
      <c r="D30" s="16">
        <f t="shared" si="0"/>
        <v>0.30775543701272057</v>
      </c>
      <c r="E30" s="11">
        <v>8</v>
      </c>
      <c r="F30" s="16">
        <f t="shared" si="1"/>
        <v>0.32362459546925565</v>
      </c>
      <c r="G30" s="12">
        <v>8</v>
      </c>
      <c r="H30" s="16">
        <f t="shared" si="2"/>
        <v>0.33402922755741127</v>
      </c>
    </row>
    <row r="31" spans="2:8" x14ac:dyDescent="0.3">
      <c r="B31" s="5" t="s">
        <v>12</v>
      </c>
      <c r="C31" s="10">
        <v>26</v>
      </c>
      <c r="D31" s="16">
        <f t="shared" si="0"/>
        <v>0.53344275748871561</v>
      </c>
      <c r="E31" s="11">
        <v>18</v>
      </c>
      <c r="F31" s="16">
        <f t="shared" si="1"/>
        <v>0.72815533980582525</v>
      </c>
      <c r="G31" s="12">
        <v>18</v>
      </c>
      <c r="H31" s="16">
        <f t="shared" si="2"/>
        <v>0.75156576200417535</v>
      </c>
    </row>
    <row r="32" spans="2:8" x14ac:dyDescent="0.3">
      <c r="B32" s="5" t="s">
        <v>13</v>
      </c>
      <c r="C32" s="10">
        <v>30</v>
      </c>
      <c r="D32" s="16">
        <f t="shared" si="0"/>
        <v>0.61551087402544113</v>
      </c>
      <c r="E32" s="11">
        <v>23</v>
      </c>
      <c r="F32" s="16">
        <f t="shared" si="1"/>
        <v>0.93042071197411003</v>
      </c>
      <c r="G32" s="12">
        <v>23</v>
      </c>
      <c r="H32" s="16">
        <f t="shared" si="2"/>
        <v>0.9603340292275574</v>
      </c>
    </row>
    <row r="33" spans="2:8" x14ac:dyDescent="0.3">
      <c r="B33" s="5" t="s">
        <v>14</v>
      </c>
      <c r="C33" s="10">
        <v>11</v>
      </c>
      <c r="D33" s="16">
        <f t="shared" si="0"/>
        <v>0.22568732047599507</v>
      </c>
      <c r="E33" s="11">
        <v>8</v>
      </c>
      <c r="F33" s="16">
        <f t="shared" si="1"/>
        <v>0.32362459546925565</v>
      </c>
      <c r="G33" s="12">
        <v>8</v>
      </c>
      <c r="H33" s="16">
        <f t="shared" si="2"/>
        <v>0.33402922755741127</v>
      </c>
    </row>
    <row r="34" spans="2:8" x14ac:dyDescent="0.3">
      <c r="B34" s="5" t="s">
        <v>15</v>
      </c>
      <c r="C34" s="10">
        <v>26</v>
      </c>
      <c r="D34" s="16">
        <f t="shared" si="0"/>
        <v>0.53344275748871561</v>
      </c>
      <c r="E34" s="12">
        <v>17</v>
      </c>
      <c r="F34" s="16">
        <f t="shared" si="1"/>
        <v>0.68770226537216828</v>
      </c>
      <c r="G34" s="12">
        <v>17</v>
      </c>
      <c r="H34" s="16">
        <f t="shared" si="2"/>
        <v>0.70981210855949894</v>
      </c>
    </row>
    <row r="35" spans="2:8" x14ac:dyDescent="0.3">
      <c r="B35" s="5" t="s">
        <v>16</v>
      </c>
      <c r="C35" s="10">
        <v>36</v>
      </c>
      <c r="D35" s="16">
        <f t="shared" si="0"/>
        <v>0.73861304883052936</v>
      </c>
      <c r="E35" s="11">
        <v>20</v>
      </c>
      <c r="F35" s="16">
        <f t="shared" si="1"/>
        <v>0.80906148867313921</v>
      </c>
      <c r="G35" s="12">
        <v>20</v>
      </c>
      <c r="H35" s="16">
        <f t="shared" si="2"/>
        <v>0.83507306889352817</v>
      </c>
    </row>
    <row r="36" spans="2:8" x14ac:dyDescent="0.3">
      <c r="B36" s="5" t="s">
        <v>17</v>
      </c>
      <c r="C36" s="10">
        <v>67</v>
      </c>
      <c r="D36" s="16">
        <f t="shared" si="0"/>
        <v>1.3746409519901519</v>
      </c>
      <c r="E36" s="11">
        <v>20</v>
      </c>
      <c r="F36" s="16">
        <f t="shared" si="1"/>
        <v>0.80906148867313921</v>
      </c>
      <c r="G36" s="12">
        <v>20</v>
      </c>
      <c r="H36" s="16">
        <f t="shared" si="2"/>
        <v>0.83507306889352817</v>
      </c>
    </row>
    <row r="37" spans="2:8" x14ac:dyDescent="0.3">
      <c r="B37" s="5" t="s">
        <v>18</v>
      </c>
      <c r="C37" s="14">
        <v>56</v>
      </c>
      <c r="D37" s="16">
        <f t="shared" si="0"/>
        <v>1.1489536315141569</v>
      </c>
      <c r="E37" s="11">
        <v>43</v>
      </c>
      <c r="F37" s="16">
        <f t="shared" si="1"/>
        <v>1.7394822006472492</v>
      </c>
      <c r="G37" s="12">
        <v>43</v>
      </c>
      <c r="H37" s="16">
        <f t="shared" si="2"/>
        <v>1.7954070981210857</v>
      </c>
    </row>
    <row r="38" spans="2:8" x14ac:dyDescent="0.3">
      <c r="B38" s="5" t="s">
        <v>19</v>
      </c>
      <c r="C38" s="10">
        <v>10</v>
      </c>
      <c r="D38" s="16">
        <f t="shared" ref="D38:D69" si="3">C38*100/$C$106</f>
        <v>0.20517029134181369</v>
      </c>
      <c r="E38" s="11">
        <v>6</v>
      </c>
      <c r="F38" s="16">
        <f t="shared" ref="F38:F69" si="4">E38*100/$E$106</f>
        <v>0.24271844660194175</v>
      </c>
      <c r="G38" s="12">
        <v>6</v>
      </c>
      <c r="H38" s="16">
        <f t="shared" ref="H38:H69" si="5">G38*100/$G$106</f>
        <v>0.25052192066805845</v>
      </c>
    </row>
    <row r="39" spans="2:8" x14ac:dyDescent="0.3">
      <c r="B39" s="5" t="s">
        <v>20</v>
      </c>
      <c r="C39" s="14">
        <v>14</v>
      </c>
      <c r="D39" s="16">
        <f t="shared" si="3"/>
        <v>0.28723840787853921</v>
      </c>
      <c r="E39" s="11">
        <v>8</v>
      </c>
      <c r="F39" s="16">
        <f t="shared" si="4"/>
        <v>0.32362459546925565</v>
      </c>
      <c r="G39" s="12">
        <v>8</v>
      </c>
      <c r="H39" s="16">
        <f t="shared" si="5"/>
        <v>0.33402922755741127</v>
      </c>
    </row>
    <row r="40" spans="2:8" x14ac:dyDescent="0.3">
      <c r="B40" s="5" t="s">
        <v>21</v>
      </c>
      <c r="C40" s="14">
        <v>39</v>
      </c>
      <c r="D40" s="16">
        <f t="shared" si="3"/>
        <v>0.80016413623307348</v>
      </c>
      <c r="E40" s="11">
        <v>31</v>
      </c>
      <c r="F40" s="16">
        <f t="shared" si="4"/>
        <v>1.2540453074433657</v>
      </c>
      <c r="G40" s="12">
        <v>31</v>
      </c>
      <c r="H40" s="16">
        <f t="shared" si="5"/>
        <v>1.2943632567849688</v>
      </c>
    </row>
    <row r="41" spans="2:8" x14ac:dyDescent="0.3">
      <c r="B41" s="5" t="s">
        <v>22</v>
      </c>
      <c r="C41" s="14">
        <v>20</v>
      </c>
      <c r="D41" s="16">
        <f t="shared" si="3"/>
        <v>0.41034058268362739</v>
      </c>
      <c r="E41" s="11">
        <v>12</v>
      </c>
      <c r="F41" s="16">
        <f t="shared" si="4"/>
        <v>0.4854368932038835</v>
      </c>
      <c r="G41" s="12">
        <v>12</v>
      </c>
      <c r="H41" s="16">
        <f t="shared" si="5"/>
        <v>0.5010438413361169</v>
      </c>
    </row>
    <row r="42" spans="2:8" x14ac:dyDescent="0.3">
      <c r="B42" s="5" t="s">
        <v>23</v>
      </c>
      <c r="C42" s="10">
        <v>23</v>
      </c>
      <c r="D42" s="16">
        <f t="shared" si="3"/>
        <v>0.4718916700861715</v>
      </c>
      <c r="E42" s="11">
        <v>19</v>
      </c>
      <c r="F42" s="16">
        <f t="shared" si="4"/>
        <v>0.76860841423948223</v>
      </c>
      <c r="G42" s="12">
        <v>19</v>
      </c>
      <c r="H42" s="16">
        <f t="shared" si="5"/>
        <v>0.79331941544885176</v>
      </c>
    </row>
    <row r="43" spans="2:8" x14ac:dyDescent="0.3">
      <c r="B43" s="5" t="s">
        <v>24</v>
      </c>
      <c r="C43" s="10">
        <v>155</v>
      </c>
      <c r="D43" s="16">
        <f t="shared" si="3"/>
        <v>3.1801395157981123</v>
      </c>
      <c r="E43" s="12">
        <v>62</v>
      </c>
      <c r="F43" s="16">
        <f t="shared" si="4"/>
        <v>2.5080906148867315</v>
      </c>
      <c r="G43" s="12">
        <v>62</v>
      </c>
      <c r="H43" s="16">
        <f t="shared" si="5"/>
        <v>2.5887265135699375</v>
      </c>
    </row>
    <row r="44" spans="2:8" x14ac:dyDescent="0.3">
      <c r="B44" s="5" t="s">
        <v>25</v>
      </c>
      <c r="C44" s="10">
        <v>36</v>
      </c>
      <c r="D44" s="16">
        <f t="shared" si="3"/>
        <v>0.73861304883052936</v>
      </c>
      <c r="E44" s="12">
        <v>26</v>
      </c>
      <c r="F44" s="16">
        <f t="shared" si="4"/>
        <v>1.051779935275081</v>
      </c>
      <c r="G44" s="12">
        <v>26</v>
      </c>
      <c r="H44" s="16">
        <f t="shared" si="5"/>
        <v>1.0855949895615866</v>
      </c>
    </row>
    <row r="45" spans="2:8" x14ac:dyDescent="0.3">
      <c r="B45" s="5" t="s">
        <v>26</v>
      </c>
      <c r="C45" s="10">
        <v>61</v>
      </c>
      <c r="D45" s="16">
        <f t="shared" si="3"/>
        <v>1.2515387771850637</v>
      </c>
      <c r="E45" s="12">
        <v>44</v>
      </c>
      <c r="F45" s="16">
        <f t="shared" si="4"/>
        <v>1.7799352750809061</v>
      </c>
      <c r="G45" s="12">
        <v>44</v>
      </c>
      <c r="H45" s="16">
        <f t="shared" si="5"/>
        <v>1.837160751565762</v>
      </c>
    </row>
    <row r="46" spans="2:8" x14ac:dyDescent="0.3">
      <c r="B46" s="5" t="s">
        <v>27</v>
      </c>
      <c r="C46" s="10">
        <v>2</v>
      </c>
      <c r="D46" s="16">
        <f t="shared" si="3"/>
        <v>4.103405826836274E-2</v>
      </c>
      <c r="E46" s="12">
        <v>2</v>
      </c>
      <c r="F46" s="16">
        <f t="shared" si="4"/>
        <v>8.0906148867313912E-2</v>
      </c>
      <c r="G46" s="12">
        <v>2</v>
      </c>
      <c r="H46" s="16">
        <f t="shared" si="5"/>
        <v>8.3507306889352817E-2</v>
      </c>
    </row>
    <row r="47" spans="2:8" x14ac:dyDescent="0.3">
      <c r="B47" s="5" t="s">
        <v>66</v>
      </c>
      <c r="C47" s="10">
        <v>8</v>
      </c>
      <c r="D47" s="16">
        <f t="shared" si="3"/>
        <v>0.16413623307345096</v>
      </c>
      <c r="E47" s="12">
        <v>6</v>
      </c>
      <c r="F47" s="16">
        <f t="shared" si="4"/>
        <v>0.24271844660194175</v>
      </c>
      <c r="G47" s="12">
        <v>6</v>
      </c>
      <c r="H47" s="16">
        <f t="shared" si="5"/>
        <v>0.25052192066805845</v>
      </c>
    </row>
    <row r="48" spans="2:8" x14ac:dyDescent="0.3">
      <c r="B48" s="5" t="s">
        <v>28</v>
      </c>
      <c r="C48" s="10">
        <v>27</v>
      </c>
      <c r="D48" s="16">
        <f t="shared" si="3"/>
        <v>0.55395978662289702</v>
      </c>
      <c r="E48" s="12">
        <v>18</v>
      </c>
      <c r="F48" s="16">
        <f t="shared" si="4"/>
        <v>0.72815533980582525</v>
      </c>
      <c r="G48" s="12">
        <v>18</v>
      </c>
      <c r="H48" s="16">
        <f t="shared" si="5"/>
        <v>0.75156576200417535</v>
      </c>
    </row>
    <row r="49" spans="2:8" x14ac:dyDescent="0.3">
      <c r="B49" s="5" t="s">
        <v>29</v>
      </c>
      <c r="C49" s="10">
        <v>31</v>
      </c>
      <c r="D49" s="16">
        <f t="shared" si="3"/>
        <v>0.63602790315962243</v>
      </c>
      <c r="E49" s="12">
        <v>25</v>
      </c>
      <c r="F49" s="16">
        <f t="shared" si="4"/>
        <v>1.0113268608414239</v>
      </c>
      <c r="G49" s="12">
        <v>25</v>
      </c>
      <c r="H49" s="16">
        <f t="shared" si="5"/>
        <v>1.0438413361169103</v>
      </c>
    </row>
    <row r="50" spans="2:8" x14ac:dyDescent="0.3">
      <c r="B50" s="5" t="s">
        <v>30</v>
      </c>
      <c r="C50" s="10">
        <v>87</v>
      </c>
      <c r="D50" s="16">
        <f t="shared" si="3"/>
        <v>1.7849815346737792</v>
      </c>
      <c r="E50" s="12">
        <v>24</v>
      </c>
      <c r="F50" s="16">
        <f t="shared" si="4"/>
        <v>0.970873786407767</v>
      </c>
      <c r="G50" s="12">
        <v>24</v>
      </c>
      <c r="H50" s="16">
        <f t="shared" si="5"/>
        <v>1.0020876826722338</v>
      </c>
    </row>
    <row r="51" spans="2:8" x14ac:dyDescent="0.3">
      <c r="B51" s="5" t="s">
        <v>31</v>
      </c>
      <c r="C51" s="10">
        <v>8</v>
      </c>
      <c r="D51" s="16">
        <f t="shared" si="3"/>
        <v>0.16413623307345096</v>
      </c>
      <c r="E51" s="12">
        <v>6</v>
      </c>
      <c r="F51" s="16">
        <f t="shared" si="4"/>
        <v>0.24271844660194175</v>
      </c>
      <c r="G51" s="12">
        <v>6</v>
      </c>
      <c r="H51" s="16">
        <f t="shared" si="5"/>
        <v>0.25052192066805845</v>
      </c>
    </row>
    <row r="52" spans="2:8" x14ac:dyDescent="0.3">
      <c r="B52" s="5" t="s">
        <v>32</v>
      </c>
      <c r="C52" s="10">
        <v>64</v>
      </c>
      <c r="D52" s="16">
        <f t="shared" si="3"/>
        <v>1.3130898645876077</v>
      </c>
      <c r="E52" s="12">
        <v>36</v>
      </c>
      <c r="F52" s="16">
        <f t="shared" si="4"/>
        <v>1.4563106796116505</v>
      </c>
      <c r="G52" s="12">
        <v>36</v>
      </c>
      <c r="H52" s="16">
        <f t="shared" si="5"/>
        <v>1.5031315240083507</v>
      </c>
    </row>
    <row r="53" spans="2:8" x14ac:dyDescent="0.3">
      <c r="B53" s="5" t="s">
        <v>33</v>
      </c>
      <c r="C53" s="14">
        <v>93</v>
      </c>
      <c r="D53" s="16">
        <f t="shared" si="3"/>
        <v>1.9080837094788674</v>
      </c>
      <c r="E53" s="12">
        <v>60</v>
      </c>
      <c r="F53" s="16">
        <f t="shared" si="4"/>
        <v>2.4271844660194173</v>
      </c>
      <c r="G53" s="12">
        <v>60</v>
      </c>
      <c r="H53" s="16">
        <f t="shared" si="5"/>
        <v>2.5052192066805845</v>
      </c>
    </row>
    <row r="54" spans="2:8" x14ac:dyDescent="0.3">
      <c r="B54" s="5" t="s">
        <v>34</v>
      </c>
      <c r="C54" s="10">
        <v>10</v>
      </c>
      <c r="D54" s="16">
        <f t="shared" si="3"/>
        <v>0.20517029134181369</v>
      </c>
      <c r="E54" s="12">
        <v>7</v>
      </c>
      <c r="F54" s="16">
        <f t="shared" si="4"/>
        <v>0.28317152103559873</v>
      </c>
      <c r="G54" s="12">
        <v>7</v>
      </c>
      <c r="H54" s="16">
        <f t="shared" si="5"/>
        <v>0.29227557411273486</v>
      </c>
    </row>
    <row r="55" spans="2:8" x14ac:dyDescent="0.3">
      <c r="B55" s="5" t="s">
        <v>35</v>
      </c>
      <c r="C55" s="10">
        <v>37</v>
      </c>
      <c r="D55" s="16">
        <f t="shared" si="3"/>
        <v>0.75913007796471066</v>
      </c>
      <c r="E55" s="12">
        <v>28</v>
      </c>
      <c r="F55" s="16">
        <f t="shared" si="4"/>
        <v>1.1326860841423949</v>
      </c>
      <c r="G55" s="12">
        <v>28</v>
      </c>
      <c r="H55" s="16">
        <f t="shared" si="5"/>
        <v>1.1691022964509394</v>
      </c>
    </row>
    <row r="56" spans="2:8" x14ac:dyDescent="0.3">
      <c r="B56" s="5" t="s">
        <v>36</v>
      </c>
      <c r="C56" s="10">
        <v>3</v>
      </c>
      <c r="D56" s="16">
        <f t="shared" si="3"/>
        <v>6.1551087402544113E-2</v>
      </c>
      <c r="E56" s="12">
        <v>2</v>
      </c>
      <c r="F56" s="16">
        <f t="shared" si="4"/>
        <v>8.0906148867313912E-2</v>
      </c>
      <c r="G56" s="12">
        <v>2</v>
      </c>
      <c r="H56" s="16">
        <f t="shared" si="5"/>
        <v>8.3507306889352817E-2</v>
      </c>
    </row>
    <row r="57" spans="2:8" x14ac:dyDescent="0.3">
      <c r="B57" s="5" t="s">
        <v>114</v>
      </c>
      <c r="C57" s="10">
        <v>2</v>
      </c>
      <c r="D57" s="16">
        <f t="shared" si="3"/>
        <v>4.103405826836274E-2</v>
      </c>
      <c r="E57" s="12">
        <v>2</v>
      </c>
      <c r="F57" s="16">
        <f t="shared" si="4"/>
        <v>8.0906148867313912E-2</v>
      </c>
      <c r="G57" s="12">
        <v>2</v>
      </c>
      <c r="H57" s="16">
        <f t="shared" si="5"/>
        <v>8.3507306889352817E-2</v>
      </c>
    </row>
    <row r="58" spans="2:8" x14ac:dyDescent="0.3">
      <c r="B58" s="5" t="s">
        <v>130</v>
      </c>
      <c r="C58" s="10">
        <v>4</v>
      </c>
      <c r="D58" s="16">
        <f t="shared" si="3"/>
        <v>8.206811653672548E-2</v>
      </c>
      <c r="E58" s="12">
        <v>2</v>
      </c>
      <c r="F58" s="16">
        <f t="shared" si="4"/>
        <v>8.0906148867313912E-2</v>
      </c>
      <c r="G58" s="12">
        <v>2</v>
      </c>
      <c r="H58" s="16">
        <f t="shared" si="5"/>
        <v>8.3507306889352817E-2</v>
      </c>
    </row>
    <row r="59" spans="2:8" x14ac:dyDescent="0.3">
      <c r="B59" s="5" t="s">
        <v>37</v>
      </c>
      <c r="C59" s="10">
        <v>11</v>
      </c>
      <c r="D59" s="16">
        <f t="shared" si="3"/>
        <v>0.22568732047599507</v>
      </c>
      <c r="E59" s="12">
        <v>9</v>
      </c>
      <c r="F59" s="16">
        <f t="shared" si="4"/>
        <v>0.36407766990291263</v>
      </c>
      <c r="G59" s="12">
        <v>9</v>
      </c>
      <c r="H59" s="16">
        <f t="shared" si="5"/>
        <v>0.37578288100208768</v>
      </c>
    </row>
    <row r="60" spans="2:8" x14ac:dyDescent="0.3">
      <c r="B60" s="5" t="s">
        <v>38</v>
      </c>
      <c r="C60" s="14">
        <v>29</v>
      </c>
      <c r="D60" s="16">
        <f t="shared" si="3"/>
        <v>0.59499384489125973</v>
      </c>
      <c r="E60" s="12">
        <v>15</v>
      </c>
      <c r="F60" s="16">
        <f t="shared" si="4"/>
        <v>0.60679611650485432</v>
      </c>
      <c r="G60" s="12">
        <v>15</v>
      </c>
      <c r="H60" s="16">
        <f t="shared" si="5"/>
        <v>0.62630480167014613</v>
      </c>
    </row>
    <row r="61" spans="2:8" x14ac:dyDescent="0.3">
      <c r="B61" s="5" t="s">
        <v>39</v>
      </c>
      <c r="C61" s="14">
        <v>3</v>
      </c>
      <c r="D61" s="16">
        <f t="shared" si="3"/>
        <v>6.1551087402544113E-2</v>
      </c>
      <c r="E61" s="12">
        <v>2</v>
      </c>
      <c r="F61" s="16">
        <f t="shared" si="4"/>
        <v>8.0906148867313912E-2</v>
      </c>
      <c r="G61" s="12">
        <v>2</v>
      </c>
      <c r="H61" s="16">
        <f t="shared" si="5"/>
        <v>8.3507306889352817E-2</v>
      </c>
    </row>
    <row r="62" spans="2:8" x14ac:dyDescent="0.3">
      <c r="B62" s="5" t="s">
        <v>40</v>
      </c>
      <c r="C62" s="10">
        <v>7</v>
      </c>
      <c r="D62" s="16">
        <f t="shared" si="3"/>
        <v>0.14361920393926961</v>
      </c>
      <c r="E62" s="12">
        <v>4</v>
      </c>
      <c r="F62" s="16">
        <f t="shared" si="4"/>
        <v>0.16181229773462782</v>
      </c>
      <c r="G62" s="12">
        <v>4</v>
      </c>
      <c r="H62" s="16">
        <f t="shared" si="5"/>
        <v>0.16701461377870563</v>
      </c>
    </row>
    <row r="63" spans="2:8" x14ac:dyDescent="0.3">
      <c r="B63" s="5" t="s">
        <v>41</v>
      </c>
      <c r="C63" s="10">
        <v>12</v>
      </c>
      <c r="D63" s="16">
        <f t="shared" si="3"/>
        <v>0.24620434961017645</v>
      </c>
      <c r="E63" s="12">
        <v>11</v>
      </c>
      <c r="F63" s="16">
        <f t="shared" si="4"/>
        <v>0.44498381877022652</v>
      </c>
      <c r="G63" s="12">
        <v>11</v>
      </c>
      <c r="H63" s="16">
        <f t="shared" si="5"/>
        <v>0.45929018789144049</v>
      </c>
    </row>
    <row r="64" spans="2:8" x14ac:dyDescent="0.3">
      <c r="B64" s="5" t="s">
        <v>42</v>
      </c>
      <c r="C64" s="10">
        <v>30</v>
      </c>
      <c r="D64" s="16">
        <f t="shared" si="3"/>
        <v>0.61551087402544113</v>
      </c>
      <c r="E64" s="12">
        <v>20</v>
      </c>
      <c r="F64" s="16">
        <f t="shared" si="4"/>
        <v>0.80906148867313921</v>
      </c>
      <c r="G64" s="12">
        <v>20</v>
      </c>
      <c r="H64" s="16">
        <f t="shared" si="5"/>
        <v>0.83507306889352817</v>
      </c>
    </row>
    <row r="65" spans="2:8" x14ac:dyDescent="0.3">
      <c r="B65" s="5" t="s">
        <v>43</v>
      </c>
      <c r="C65" s="10">
        <v>18</v>
      </c>
      <c r="D65" s="16">
        <f t="shared" si="3"/>
        <v>0.36930652441526468</v>
      </c>
      <c r="E65" s="12">
        <v>10</v>
      </c>
      <c r="F65" s="16">
        <f t="shared" si="4"/>
        <v>0.4045307443365696</v>
      </c>
      <c r="G65" s="12">
        <v>10</v>
      </c>
      <c r="H65" s="16">
        <f t="shared" si="5"/>
        <v>0.41753653444676408</v>
      </c>
    </row>
    <row r="66" spans="2:8" x14ac:dyDescent="0.3">
      <c r="B66" s="5" t="s">
        <v>44</v>
      </c>
      <c r="C66" s="10">
        <v>4</v>
      </c>
      <c r="D66" s="16">
        <f t="shared" si="3"/>
        <v>8.206811653672548E-2</v>
      </c>
      <c r="E66" s="12">
        <v>3</v>
      </c>
      <c r="F66" s="16">
        <f t="shared" si="4"/>
        <v>0.12135922330097088</v>
      </c>
      <c r="G66" s="12">
        <v>3</v>
      </c>
      <c r="H66" s="16">
        <f t="shared" si="5"/>
        <v>0.12526096033402923</v>
      </c>
    </row>
    <row r="67" spans="2:8" x14ac:dyDescent="0.3">
      <c r="B67" s="5" t="s">
        <v>45</v>
      </c>
      <c r="C67" s="10">
        <v>4</v>
      </c>
      <c r="D67" s="16">
        <f t="shared" si="3"/>
        <v>8.206811653672548E-2</v>
      </c>
      <c r="E67" s="12">
        <v>3</v>
      </c>
      <c r="F67" s="16">
        <f t="shared" si="4"/>
        <v>0.12135922330097088</v>
      </c>
      <c r="G67" s="12">
        <v>3</v>
      </c>
      <c r="H67" s="16">
        <f t="shared" si="5"/>
        <v>0.12526096033402923</v>
      </c>
    </row>
    <row r="68" spans="2:8" x14ac:dyDescent="0.3">
      <c r="B68" s="5" t="s">
        <v>46</v>
      </c>
      <c r="C68" s="10">
        <v>10</v>
      </c>
      <c r="D68" s="16">
        <f t="shared" si="3"/>
        <v>0.20517029134181369</v>
      </c>
      <c r="E68" s="12">
        <v>6</v>
      </c>
      <c r="F68" s="16">
        <f t="shared" si="4"/>
        <v>0.24271844660194175</v>
      </c>
      <c r="G68" s="12">
        <v>6</v>
      </c>
      <c r="H68" s="16">
        <f t="shared" si="5"/>
        <v>0.25052192066805845</v>
      </c>
    </row>
    <row r="69" spans="2:8" x14ac:dyDescent="0.3">
      <c r="B69" s="5" t="s">
        <v>47</v>
      </c>
      <c r="C69" s="10">
        <v>95</v>
      </c>
      <c r="D69" s="16">
        <f t="shared" si="3"/>
        <v>1.9491177677472302</v>
      </c>
      <c r="E69" s="12">
        <v>11</v>
      </c>
      <c r="F69" s="16">
        <f t="shared" si="4"/>
        <v>0.44498381877022652</v>
      </c>
      <c r="G69" s="12">
        <v>11</v>
      </c>
      <c r="H69" s="16">
        <f t="shared" si="5"/>
        <v>0.45929018789144049</v>
      </c>
    </row>
    <row r="70" spans="2:8" x14ac:dyDescent="0.3">
      <c r="B70" s="5" t="s">
        <v>48</v>
      </c>
      <c r="C70" s="10">
        <v>72</v>
      </c>
      <c r="D70" s="16">
        <f t="shared" ref="D70:D101" si="6">C70*100/$C$106</f>
        <v>1.4772260976610587</v>
      </c>
      <c r="E70" s="12">
        <v>31</v>
      </c>
      <c r="F70" s="16">
        <f t="shared" ref="F70:F101" si="7">E70*100/$E$106</f>
        <v>1.2540453074433657</v>
      </c>
      <c r="G70" s="12">
        <v>31</v>
      </c>
      <c r="H70" s="16">
        <f t="shared" ref="H70:H101" si="8">G70*100/$G$106</f>
        <v>1.2943632567849688</v>
      </c>
    </row>
    <row r="71" spans="2:8" x14ac:dyDescent="0.3">
      <c r="B71" s="5" t="s">
        <v>49</v>
      </c>
      <c r="C71" s="10">
        <v>18</v>
      </c>
      <c r="D71" s="16">
        <f t="shared" si="6"/>
        <v>0.36930652441526468</v>
      </c>
      <c r="E71" s="12">
        <v>13</v>
      </c>
      <c r="F71" s="16">
        <f t="shared" si="7"/>
        <v>0.52588996763754048</v>
      </c>
      <c r="G71" s="12">
        <v>13</v>
      </c>
      <c r="H71" s="16">
        <f t="shared" si="8"/>
        <v>0.54279749478079331</v>
      </c>
    </row>
    <row r="72" spans="2:8" x14ac:dyDescent="0.3">
      <c r="B72" s="5" t="s">
        <v>50</v>
      </c>
      <c r="C72" s="10">
        <v>9</v>
      </c>
      <c r="D72" s="16">
        <f t="shared" si="6"/>
        <v>0.18465326220763234</v>
      </c>
      <c r="E72" s="12">
        <v>4</v>
      </c>
      <c r="F72" s="16">
        <f t="shared" si="7"/>
        <v>0.16181229773462782</v>
      </c>
      <c r="G72" s="12">
        <v>4</v>
      </c>
      <c r="H72" s="16">
        <f t="shared" si="8"/>
        <v>0.16701461377870563</v>
      </c>
    </row>
    <row r="73" spans="2:8" x14ac:dyDescent="0.3">
      <c r="B73" s="5" t="s">
        <v>51</v>
      </c>
      <c r="C73" s="10">
        <v>104</v>
      </c>
      <c r="D73" s="16">
        <f t="shared" si="6"/>
        <v>2.1337710299548625</v>
      </c>
      <c r="E73" s="12">
        <v>42</v>
      </c>
      <c r="F73" s="16">
        <f t="shared" si="7"/>
        <v>1.6990291262135921</v>
      </c>
      <c r="G73" s="12">
        <v>42</v>
      </c>
      <c r="H73" s="16">
        <f t="shared" si="8"/>
        <v>1.7536534446764092</v>
      </c>
    </row>
    <row r="74" spans="2:8" x14ac:dyDescent="0.3">
      <c r="B74" s="5" t="s">
        <v>52</v>
      </c>
      <c r="C74" s="10">
        <v>66</v>
      </c>
      <c r="D74" s="16">
        <f t="shared" si="6"/>
        <v>1.3541239228559705</v>
      </c>
      <c r="E74" s="12">
        <v>43</v>
      </c>
      <c r="F74" s="16">
        <f t="shared" si="7"/>
        <v>1.7394822006472492</v>
      </c>
      <c r="G74" s="12">
        <v>43</v>
      </c>
      <c r="H74" s="16">
        <f t="shared" si="8"/>
        <v>1.7954070981210857</v>
      </c>
    </row>
    <row r="75" spans="2:8" x14ac:dyDescent="0.3">
      <c r="B75" s="5" t="s">
        <v>53</v>
      </c>
      <c r="C75" s="10">
        <v>83</v>
      </c>
      <c r="D75" s="16">
        <f t="shared" si="6"/>
        <v>1.7029134181370538</v>
      </c>
      <c r="E75" s="12">
        <v>43</v>
      </c>
      <c r="F75" s="16">
        <f t="shared" si="7"/>
        <v>1.7394822006472492</v>
      </c>
      <c r="G75" s="12">
        <v>43</v>
      </c>
      <c r="H75" s="16">
        <f t="shared" si="8"/>
        <v>1.7954070981210857</v>
      </c>
    </row>
    <row r="76" spans="2:8" x14ac:dyDescent="0.3">
      <c r="B76" s="5" t="s">
        <v>54</v>
      </c>
      <c r="C76" s="10">
        <v>135</v>
      </c>
      <c r="D76" s="16">
        <f t="shared" si="6"/>
        <v>2.769798933114485</v>
      </c>
      <c r="E76" s="12">
        <v>69</v>
      </c>
      <c r="F76" s="16">
        <f t="shared" si="7"/>
        <v>2.79126213592233</v>
      </c>
      <c r="G76" s="12">
        <v>69</v>
      </c>
      <c r="H76" s="16">
        <f t="shared" si="8"/>
        <v>2.8810020876826723</v>
      </c>
    </row>
    <row r="77" spans="2:8" x14ac:dyDescent="0.3">
      <c r="B77" s="5" t="s">
        <v>55</v>
      </c>
      <c r="C77" s="10">
        <v>181</v>
      </c>
      <c r="D77" s="16">
        <f t="shared" si="6"/>
        <v>3.713582273286828</v>
      </c>
      <c r="E77" s="12">
        <v>90</v>
      </c>
      <c r="F77" s="16">
        <f t="shared" si="7"/>
        <v>3.6407766990291264</v>
      </c>
      <c r="G77" s="12">
        <v>90</v>
      </c>
      <c r="H77" s="16">
        <f t="shared" si="8"/>
        <v>3.757828810020877</v>
      </c>
    </row>
    <row r="78" spans="2:8" x14ac:dyDescent="0.3">
      <c r="B78" s="5" t="s">
        <v>56</v>
      </c>
      <c r="C78" s="10">
        <v>42</v>
      </c>
      <c r="D78" s="16">
        <f t="shared" si="6"/>
        <v>0.86171522363561759</v>
      </c>
      <c r="E78" s="12">
        <v>31</v>
      </c>
      <c r="F78" s="16">
        <f t="shared" si="7"/>
        <v>1.2540453074433657</v>
      </c>
      <c r="G78" s="12">
        <v>31</v>
      </c>
      <c r="H78" s="16">
        <f t="shared" si="8"/>
        <v>1.2943632567849688</v>
      </c>
    </row>
    <row r="79" spans="2:8" x14ac:dyDescent="0.3">
      <c r="B79" s="5" t="s">
        <v>57</v>
      </c>
      <c r="C79" s="10">
        <v>155</v>
      </c>
      <c r="D79" s="16">
        <f t="shared" si="6"/>
        <v>3.1801395157981123</v>
      </c>
      <c r="E79" s="12">
        <v>76</v>
      </c>
      <c r="F79" s="16">
        <f t="shared" si="7"/>
        <v>3.0744336569579289</v>
      </c>
      <c r="G79" s="12">
        <v>76</v>
      </c>
      <c r="H79" s="16">
        <f t="shared" si="8"/>
        <v>3.173277661795407</v>
      </c>
    </row>
    <row r="80" spans="2:8" x14ac:dyDescent="0.3">
      <c r="B80" s="5" t="s">
        <v>58</v>
      </c>
      <c r="C80" s="10">
        <v>114</v>
      </c>
      <c r="D80" s="16">
        <f t="shared" si="6"/>
        <v>2.3389413212966761</v>
      </c>
      <c r="E80" s="12">
        <v>61</v>
      </c>
      <c r="F80" s="16">
        <f t="shared" si="7"/>
        <v>2.4676375404530746</v>
      </c>
      <c r="G80" s="12">
        <v>61</v>
      </c>
      <c r="H80" s="16">
        <f t="shared" si="8"/>
        <v>2.546972860125261</v>
      </c>
    </row>
    <row r="81" spans="2:9" x14ac:dyDescent="0.3">
      <c r="B81" s="5" t="s">
        <v>98</v>
      </c>
      <c r="C81" s="10">
        <v>3</v>
      </c>
      <c r="D81" s="16">
        <f t="shared" si="6"/>
        <v>6.1551087402544113E-2</v>
      </c>
      <c r="E81" s="12">
        <v>3</v>
      </c>
      <c r="F81" s="16">
        <f t="shared" si="7"/>
        <v>0.12135922330097088</v>
      </c>
      <c r="G81" s="12">
        <v>3</v>
      </c>
      <c r="H81" s="16">
        <f t="shared" si="8"/>
        <v>0.12526096033402923</v>
      </c>
    </row>
    <row r="82" spans="2:9" x14ac:dyDescent="0.3">
      <c r="B82" s="5" t="s">
        <v>99</v>
      </c>
      <c r="C82" s="10">
        <v>6</v>
      </c>
      <c r="D82" s="16">
        <f t="shared" si="6"/>
        <v>0.12310217480508823</v>
      </c>
      <c r="E82" s="12">
        <v>4</v>
      </c>
      <c r="F82" s="16">
        <f t="shared" si="7"/>
        <v>0.16181229773462782</v>
      </c>
      <c r="G82" s="12">
        <v>4</v>
      </c>
      <c r="H82" s="16">
        <f t="shared" si="8"/>
        <v>0.16701461377870563</v>
      </c>
    </row>
    <row r="83" spans="2:9" x14ac:dyDescent="0.3">
      <c r="B83" s="5" t="s">
        <v>65</v>
      </c>
      <c r="C83" s="10">
        <v>6</v>
      </c>
      <c r="D83" s="16">
        <f t="shared" si="6"/>
        <v>0.12310217480508823</v>
      </c>
      <c r="E83" s="12">
        <v>4</v>
      </c>
      <c r="F83" s="16">
        <f t="shared" si="7"/>
        <v>0.16181229773462782</v>
      </c>
      <c r="G83" s="12">
        <v>4</v>
      </c>
      <c r="H83" s="16">
        <f t="shared" si="8"/>
        <v>0.16701461377870563</v>
      </c>
    </row>
    <row r="84" spans="2:9" x14ac:dyDescent="0.3">
      <c r="B84" s="5" t="s">
        <v>152</v>
      </c>
      <c r="C84" s="14">
        <v>2</v>
      </c>
      <c r="D84" s="16">
        <f t="shared" si="6"/>
        <v>4.103405826836274E-2</v>
      </c>
      <c r="E84" s="12">
        <v>2</v>
      </c>
      <c r="F84" s="16">
        <f t="shared" si="7"/>
        <v>8.0906148867313912E-2</v>
      </c>
      <c r="G84" s="15">
        <v>0</v>
      </c>
      <c r="H84" s="16">
        <f t="shared" si="8"/>
        <v>0</v>
      </c>
    </row>
    <row r="85" spans="2:9" x14ac:dyDescent="0.3">
      <c r="B85" s="5" t="s">
        <v>135</v>
      </c>
      <c r="C85" s="10">
        <v>15</v>
      </c>
      <c r="D85" s="16">
        <f t="shared" si="6"/>
        <v>0.30775543701272057</v>
      </c>
      <c r="E85" s="12">
        <v>13</v>
      </c>
      <c r="F85" s="16">
        <f t="shared" si="7"/>
        <v>0.52588996763754048</v>
      </c>
      <c r="G85" s="12">
        <v>6</v>
      </c>
      <c r="H85" s="16">
        <f t="shared" si="8"/>
        <v>0.25052192066805845</v>
      </c>
    </row>
    <row r="86" spans="2:9" x14ac:dyDescent="0.3">
      <c r="B86" s="5" t="s">
        <v>136</v>
      </c>
      <c r="C86" s="10">
        <v>16</v>
      </c>
      <c r="D86" s="16">
        <f t="shared" si="6"/>
        <v>0.32827246614690192</v>
      </c>
      <c r="E86" s="12">
        <v>15</v>
      </c>
      <c r="F86" s="16">
        <f t="shared" si="7"/>
        <v>0.60679611650485432</v>
      </c>
      <c r="G86" s="12">
        <v>7</v>
      </c>
      <c r="H86" s="16">
        <f t="shared" si="8"/>
        <v>0.29227557411273486</v>
      </c>
    </row>
    <row r="87" spans="2:9" x14ac:dyDescent="0.3">
      <c r="B87" s="5" t="s">
        <v>137</v>
      </c>
      <c r="C87" s="10">
        <v>6</v>
      </c>
      <c r="D87" s="16">
        <f t="shared" si="6"/>
        <v>0.12310217480508823</v>
      </c>
      <c r="E87" s="12">
        <v>6</v>
      </c>
      <c r="F87" s="16">
        <f t="shared" si="7"/>
        <v>0.24271844660194175</v>
      </c>
      <c r="G87" s="12">
        <v>4</v>
      </c>
      <c r="H87" s="16">
        <f t="shared" si="8"/>
        <v>0.16701461377870563</v>
      </c>
    </row>
    <row r="88" spans="2:9" x14ac:dyDescent="0.3">
      <c r="B88" s="5" t="s">
        <v>131</v>
      </c>
      <c r="C88" s="10">
        <v>15</v>
      </c>
      <c r="D88" s="16">
        <f t="shared" si="6"/>
        <v>0.30775543701272057</v>
      </c>
      <c r="E88" s="12">
        <v>14</v>
      </c>
      <c r="F88" s="16">
        <f t="shared" si="7"/>
        <v>0.56634304207119746</v>
      </c>
      <c r="G88" s="12">
        <v>10</v>
      </c>
      <c r="H88" s="16">
        <f t="shared" si="8"/>
        <v>0.41753653444676408</v>
      </c>
    </row>
    <row r="89" spans="2:9" x14ac:dyDescent="0.3">
      <c r="B89" s="5" t="s">
        <v>138</v>
      </c>
      <c r="C89" s="10">
        <v>33</v>
      </c>
      <c r="D89" s="16">
        <f t="shared" si="6"/>
        <v>0.67706196142798525</v>
      </c>
      <c r="E89" s="12">
        <v>26</v>
      </c>
      <c r="F89" s="16">
        <f t="shared" si="7"/>
        <v>1.051779935275081</v>
      </c>
      <c r="G89" s="12">
        <v>26</v>
      </c>
      <c r="H89" s="16">
        <f t="shared" si="8"/>
        <v>1.0855949895615866</v>
      </c>
    </row>
    <row r="90" spans="2:9" x14ac:dyDescent="0.3">
      <c r="B90" s="5" t="s">
        <v>139</v>
      </c>
      <c r="C90" s="10">
        <v>3</v>
      </c>
      <c r="D90" s="16">
        <f t="shared" si="6"/>
        <v>6.1551087402544113E-2</v>
      </c>
      <c r="E90" s="12">
        <v>3</v>
      </c>
      <c r="F90" s="16">
        <f t="shared" si="7"/>
        <v>0.12135922330097088</v>
      </c>
      <c r="G90" s="12">
        <v>2</v>
      </c>
      <c r="H90" s="16">
        <f t="shared" si="8"/>
        <v>8.3507306889352817E-2</v>
      </c>
    </row>
    <row r="91" spans="2:9" x14ac:dyDescent="0.3">
      <c r="B91" s="5" t="s">
        <v>140</v>
      </c>
      <c r="C91" s="10">
        <v>353</v>
      </c>
      <c r="D91" s="16">
        <f t="shared" si="6"/>
        <v>7.2425112843660235</v>
      </c>
      <c r="E91" s="12">
        <v>126</v>
      </c>
      <c r="F91" s="16">
        <f t="shared" si="7"/>
        <v>5.0970873786407767</v>
      </c>
      <c r="G91" s="12">
        <v>125</v>
      </c>
      <c r="H91" s="16">
        <f t="shared" si="8"/>
        <v>5.2192066805845512</v>
      </c>
    </row>
    <row r="92" spans="2:9" x14ac:dyDescent="0.3">
      <c r="B92" s="5" t="s">
        <v>134</v>
      </c>
      <c r="C92" s="10">
        <v>7</v>
      </c>
      <c r="D92" s="16">
        <f t="shared" si="6"/>
        <v>0.14361920393926961</v>
      </c>
      <c r="E92" s="12">
        <v>7</v>
      </c>
      <c r="F92" s="16">
        <f t="shared" si="7"/>
        <v>0.28317152103559873</v>
      </c>
      <c r="G92" s="12">
        <v>4</v>
      </c>
      <c r="H92" s="16">
        <f t="shared" si="8"/>
        <v>0.16701461377870563</v>
      </c>
    </row>
    <row r="93" spans="2:9" x14ac:dyDescent="0.3">
      <c r="B93" s="5" t="s">
        <v>132</v>
      </c>
      <c r="C93" s="10">
        <v>16</v>
      </c>
      <c r="D93" s="16">
        <f t="shared" si="6"/>
        <v>0.32827246614690192</v>
      </c>
      <c r="E93" s="12">
        <v>14</v>
      </c>
      <c r="F93" s="16">
        <f t="shared" si="7"/>
        <v>0.56634304207119746</v>
      </c>
      <c r="G93" s="12">
        <v>12</v>
      </c>
      <c r="H93" s="16">
        <f t="shared" si="8"/>
        <v>0.5010438413361169</v>
      </c>
    </row>
    <row r="94" spans="2:9" x14ac:dyDescent="0.3">
      <c r="B94" s="5" t="s">
        <v>141</v>
      </c>
      <c r="C94" s="10">
        <v>3</v>
      </c>
      <c r="D94" s="16">
        <f t="shared" si="6"/>
        <v>6.1551087402544113E-2</v>
      </c>
      <c r="E94" s="12">
        <v>3</v>
      </c>
      <c r="F94" s="16">
        <f t="shared" si="7"/>
        <v>0.12135922330097088</v>
      </c>
      <c r="G94" s="12">
        <v>3</v>
      </c>
      <c r="H94" s="16">
        <f t="shared" si="8"/>
        <v>0.12526096033402923</v>
      </c>
    </row>
    <row r="95" spans="2:9" x14ac:dyDescent="0.3">
      <c r="B95" s="5" t="s">
        <v>142</v>
      </c>
      <c r="C95" s="10">
        <v>9</v>
      </c>
      <c r="D95" s="16">
        <f t="shared" si="6"/>
        <v>0.18465326220763234</v>
      </c>
      <c r="E95" s="12">
        <v>9</v>
      </c>
      <c r="F95" s="16">
        <f t="shared" si="7"/>
        <v>0.36407766990291263</v>
      </c>
      <c r="G95" s="12">
        <v>6</v>
      </c>
      <c r="H95" s="16">
        <f t="shared" si="8"/>
        <v>0.25052192066805845</v>
      </c>
    </row>
    <row r="96" spans="2:9" x14ac:dyDescent="0.3">
      <c r="B96" s="5" t="s">
        <v>151</v>
      </c>
      <c r="C96" s="14">
        <v>18</v>
      </c>
      <c r="D96" s="16">
        <f t="shared" si="6"/>
        <v>0.36930652441526468</v>
      </c>
      <c r="E96" s="12">
        <v>16</v>
      </c>
      <c r="F96" s="16">
        <f t="shared" si="7"/>
        <v>0.6472491909385113</v>
      </c>
      <c r="G96" s="12">
        <v>12</v>
      </c>
      <c r="H96" s="16">
        <f t="shared" si="8"/>
        <v>0.5010438413361169</v>
      </c>
      <c r="I96" s="24"/>
    </row>
    <row r="97" spans="1:9" x14ac:dyDescent="0.3">
      <c r="B97" s="5" t="s">
        <v>143</v>
      </c>
      <c r="C97" s="14">
        <v>18</v>
      </c>
      <c r="D97" s="16">
        <f t="shared" si="6"/>
        <v>0.36930652441526468</v>
      </c>
      <c r="E97" s="12">
        <v>16</v>
      </c>
      <c r="F97" s="16">
        <f t="shared" si="7"/>
        <v>0.6472491909385113</v>
      </c>
      <c r="G97" s="12">
        <v>13</v>
      </c>
      <c r="H97" s="16">
        <f t="shared" si="8"/>
        <v>0.54279749478079331</v>
      </c>
    </row>
    <row r="98" spans="1:9" x14ac:dyDescent="0.3">
      <c r="B98" s="5" t="s">
        <v>144</v>
      </c>
      <c r="C98" s="14">
        <v>16</v>
      </c>
      <c r="D98" s="16">
        <f t="shared" si="6"/>
        <v>0.32827246614690192</v>
      </c>
      <c r="E98" s="12">
        <v>15</v>
      </c>
      <c r="F98" s="16">
        <f t="shared" si="7"/>
        <v>0.60679611650485432</v>
      </c>
      <c r="G98" s="12">
        <v>11</v>
      </c>
      <c r="H98" s="16">
        <f t="shared" si="8"/>
        <v>0.45929018789144049</v>
      </c>
    </row>
    <row r="99" spans="1:9" x14ac:dyDescent="0.3">
      <c r="B99" s="5" t="s">
        <v>145</v>
      </c>
      <c r="C99" s="10">
        <v>110</v>
      </c>
      <c r="D99" s="16">
        <f t="shared" si="6"/>
        <v>2.2568732047599509</v>
      </c>
      <c r="E99" s="12">
        <v>70</v>
      </c>
      <c r="F99" s="16">
        <f t="shared" si="7"/>
        <v>2.8317152103559868</v>
      </c>
      <c r="G99" s="12">
        <v>66</v>
      </c>
      <c r="H99" s="16">
        <f t="shared" si="8"/>
        <v>2.7557411273486432</v>
      </c>
    </row>
    <row r="100" spans="1:9" x14ac:dyDescent="0.3">
      <c r="B100" s="5" t="s">
        <v>146</v>
      </c>
      <c r="C100" s="14">
        <v>85</v>
      </c>
      <c r="D100" s="16">
        <f t="shared" si="6"/>
        <v>1.7439474764054166</v>
      </c>
      <c r="E100" s="12">
        <v>59</v>
      </c>
      <c r="F100" s="16">
        <f t="shared" si="7"/>
        <v>2.3867313915857604</v>
      </c>
      <c r="G100" s="12">
        <v>52</v>
      </c>
      <c r="H100" s="16">
        <f t="shared" si="8"/>
        <v>2.1711899791231732</v>
      </c>
    </row>
    <row r="101" spans="1:9" x14ac:dyDescent="0.3">
      <c r="B101" s="5" t="s">
        <v>147</v>
      </c>
      <c r="C101" s="14">
        <v>39</v>
      </c>
      <c r="D101" s="16">
        <f t="shared" si="6"/>
        <v>0.80016413623307348</v>
      </c>
      <c r="E101" s="12">
        <v>33</v>
      </c>
      <c r="F101" s="16">
        <f t="shared" si="7"/>
        <v>1.3349514563106797</v>
      </c>
      <c r="G101" s="12">
        <v>28</v>
      </c>
      <c r="H101" s="16">
        <f t="shared" si="8"/>
        <v>1.1691022964509394</v>
      </c>
    </row>
    <row r="102" spans="1:9" s="24" customFormat="1" x14ac:dyDescent="0.3">
      <c r="A102" s="22"/>
      <c r="B102" s="5" t="s">
        <v>148</v>
      </c>
      <c r="C102" s="10">
        <v>5</v>
      </c>
      <c r="D102" s="16">
        <f t="shared" ref="D102:D105" si="9">C102*100/$C$106</f>
        <v>0.10258514567090685</v>
      </c>
      <c r="E102" s="12">
        <v>5</v>
      </c>
      <c r="F102" s="16">
        <f t="shared" ref="F102:F105" si="10">E102*100/$E$106</f>
        <v>0.2022653721682848</v>
      </c>
      <c r="G102" s="12">
        <v>1</v>
      </c>
      <c r="H102" s="16">
        <f t="shared" ref="H102:H105" si="11">G102*100/$G$106</f>
        <v>4.1753653444676408E-2</v>
      </c>
      <c r="I102" s="22"/>
    </row>
    <row r="103" spans="1:9" s="24" customFormat="1" x14ac:dyDescent="0.3">
      <c r="A103" s="22"/>
      <c r="B103" s="5" t="s">
        <v>149</v>
      </c>
      <c r="C103" s="14">
        <v>14</v>
      </c>
      <c r="D103" s="16">
        <f t="shared" si="9"/>
        <v>0.28723840787853921</v>
      </c>
      <c r="E103" s="12">
        <v>12</v>
      </c>
      <c r="F103" s="16">
        <f t="shared" si="10"/>
        <v>0.4854368932038835</v>
      </c>
      <c r="G103" s="12">
        <v>9</v>
      </c>
      <c r="H103" s="16">
        <f t="shared" si="11"/>
        <v>0.37578288100208768</v>
      </c>
    </row>
    <row r="104" spans="1:9" x14ac:dyDescent="0.3">
      <c r="B104" s="5" t="s">
        <v>150</v>
      </c>
      <c r="C104" s="14">
        <v>26</v>
      </c>
      <c r="D104" s="16">
        <f t="shared" si="9"/>
        <v>0.53344275748871561</v>
      </c>
      <c r="E104" s="12">
        <v>23</v>
      </c>
      <c r="F104" s="16">
        <f t="shared" si="10"/>
        <v>0.93042071197411003</v>
      </c>
      <c r="G104" s="12">
        <v>17</v>
      </c>
      <c r="H104" s="16">
        <f t="shared" si="11"/>
        <v>0.70981210855949894</v>
      </c>
      <c r="I104" s="24"/>
    </row>
    <row r="105" spans="1:9" x14ac:dyDescent="0.3">
      <c r="B105" s="5" t="s">
        <v>133</v>
      </c>
      <c r="C105" s="10">
        <v>14</v>
      </c>
      <c r="D105" s="16">
        <f t="shared" si="9"/>
        <v>0.28723840787853921</v>
      </c>
      <c r="E105" s="12">
        <v>13</v>
      </c>
      <c r="F105" s="16">
        <f t="shared" si="10"/>
        <v>0.52588996763754048</v>
      </c>
      <c r="G105" s="12">
        <v>9</v>
      </c>
      <c r="H105" s="16">
        <f t="shared" si="11"/>
        <v>0.37578288100208768</v>
      </c>
    </row>
    <row r="106" spans="1:9" x14ac:dyDescent="0.3">
      <c r="B106" s="27" t="s">
        <v>59</v>
      </c>
      <c r="C106" s="28">
        <f>SUM(C6:C105)</f>
        <v>4874</v>
      </c>
      <c r="D106" s="28">
        <f t="shared" ref="D106:H106" si="12">SUM(D6:D105)</f>
        <v>99.999999999999972</v>
      </c>
      <c r="E106" s="28">
        <f t="shared" si="12"/>
        <v>2472</v>
      </c>
      <c r="F106" s="28">
        <f t="shared" si="12"/>
        <v>99.999999999999929</v>
      </c>
      <c r="G106" s="28">
        <f t="shared" si="12"/>
        <v>2395</v>
      </c>
      <c r="H106" s="28">
        <f t="shared" si="12"/>
        <v>100</v>
      </c>
    </row>
    <row r="107" spans="1:9" x14ac:dyDescent="0.3">
      <c r="B107" s="40"/>
      <c r="C107" s="40"/>
      <c r="D107" s="40"/>
      <c r="E107" s="40"/>
      <c r="F107" s="40"/>
      <c r="G107" s="40"/>
      <c r="H107" s="40"/>
    </row>
    <row r="108" spans="1:9" x14ac:dyDescent="0.3">
      <c r="B108" s="5" t="s">
        <v>154</v>
      </c>
      <c r="C108" s="14">
        <v>441</v>
      </c>
      <c r="D108" s="39" t="s">
        <v>157</v>
      </c>
      <c r="E108" s="39"/>
      <c r="F108" s="39"/>
      <c r="G108" s="39"/>
      <c r="H108" s="39"/>
    </row>
    <row r="109" spans="1:9" x14ac:dyDescent="0.3">
      <c r="B109" s="5" t="s">
        <v>153</v>
      </c>
      <c r="C109" s="14">
        <v>1</v>
      </c>
      <c r="D109" s="39" t="s">
        <v>156</v>
      </c>
      <c r="E109" s="39"/>
      <c r="F109" s="39"/>
      <c r="G109" s="39"/>
      <c r="H109" s="39"/>
    </row>
    <row r="110" spans="1:9" x14ac:dyDescent="0.3">
      <c r="B110" s="5" t="s">
        <v>115</v>
      </c>
      <c r="C110" s="14">
        <v>1</v>
      </c>
      <c r="D110" s="39" t="s">
        <v>156</v>
      </c>
      <c r="E110" s="39"/>
      <c r="F110" s="39"/>
      <c r="G110" s="39"/>
      <c r="H110" s="39"/>
    </row>
    <row r="111" spans="1:9" ht="30.6" customHeight="1" x14ac:dyDescent="0.3">
      <c r="B111" s="41" t="s">
        <v>161</v>
      </c>
      <c r="C111" s="41"/>
      <c r="D111" s="41"/>
      <c r="E111" s="41"/>
      <c r="F111" s="41"/>
      <c r="G111" s="41"/>
      <c r="H111" s="41"/>
    </row>
    <row r="112" spans="1:9" x14ac:dyDescent="0.3">
      <c r="B112" s="25"/>
      <c r="C112" s="25"/>
      <c r="D112" s="25"/>
      <c r="E112" s="25"/>
      <c r="F112" s="25"/>
      <c r="G112" s="25"/>
      <c r="H112" s="25"/>
    </row>
    <row r="113" spans="2:8" ht="24.6" customHeight="1" x14ac:dyDescent="0.3">
      <c r="B113" s="37" t="s">
        <v>162</v>
      </c>
      <c r="C113" s="38"/>
      <c r="D113" s="38"/>
      <c r="E113" s="38"/>
      <c r="F113" s="38"/>
      <c r="G113" s="38"/>
      <c r="H113" s="38"/>
    </row>
    <row r="115" spans="2:8" x14ac:dyDescent="0.3">
      <c r="B115" s="26" t="s">
        <v>155</v>
      </c>
    </row>
  </sheetData>
  <mergeCells count="7">
    <mergeCell ref="B113:H113"/>
    <mergeCell ref="B4:H4"/>
    <mergeCell ref="D108:H108"/>
    <mergeCell ref="D109:H109"/>
    <mergeCell ref="D110:H110"/>
    <mergeCell ref="B107:H107"/>
    <mergeCell ref="B111:H111"/>
  </mergeCells>
  <hyperlinks>
    <hyperlink ref="B2" location="ÍNDICE!A1" display="ÍNDICE!A1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ÍNDICE</vt:lpstr>
      <vt:lpstr>Sexo</vt:lpstr>
      <vt:lpstr>Campus</vt:lpstr>
      <vt:lpstr>Rama de conocimiento</vt:lpstr>
      <vt:lpstr>Centro de estudios</vt:lpstr>
      <vt:lpstr>Titulación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UTEC</dc:creator>
  <cp:lastModifiedBy>gtrinidad</cp:lastModifiedBy>
  <dcterms:created xsi:type="dcterms:W3CDTF">2011-10-19T09:08:05Z</dcterms:created>
  <dcterms:modified xsi:type="dcterms:W3CDTF">2014-05-14T12:02:11Z</dcterms:modified>
</cp:coreProperties>
</file>